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600" firstSheet="0" activeTab="0" autoFilterDateGrouping="1"/>
  </bookViews>
  <sheets>
    <sheet xmlns:r="http://schemas.openxmlformats.org/officeDocument/2006/relationships" name="puesto de Jubilación Anticipada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'puesto de Jubilación Anticipada'!$A$1:$G$82</definedName>
  </definedNames>
  <calcPr calcId="162913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1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53">
    <xf numFmtId="0" fontId="0" fillId="0" borderId="0" pivotButton="0" quotePrefix="0" xfId="0"/>
    <xf numFmtId="0" fontId="4" fillId="2" borderId="0" applyAlignment="1" pivotButton="0" quotePrefix="0" xfId="0">
      <alignment vertical="center"/>
    </xf>
    <xf numFmtId="0" fontId="0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/>
    </xf>
    <xf numFmtId="0" fontId="5" fillId="5" borderId="1" applyAlignment="1" pivotButton="0" quotePrefix="0" xfId="0">
      <alignment horizontal="left" vertical="center" wrapText="1"/>
    </xf>
    <xf numFmtId="0" fontId="5" fillId="5" borderId="0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center" vertical="center" wrapText="1"/>
    </xf>
    <xf numFmtId="10" fontId="3" fillId="0" borderId="2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164" fontId="3" fillId="0" borderId="1" applyAlignment="1" pivotButton="0" quotePrefix="0" xfId="1">
      <alignment horizontal="center" vertical="center" wrapText="1"/>
    </xf>
    <xf numFmtId="0" fontId="3" fillId="0" borderId="0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left" wrapText="1" indent="1"/>
    </xf>
    <xf numFmtId="0" fontId="5" fillId="3" borderId="0" applyAlignment="1" pivotButton="0" quotePrefix="0" xfId="0">
      <alignment horizontal="left" vertical="center" wrapText="1" indent="1"/>
    </xf>
    <xf numFmtId="0" fontId="5" fillId="5" borderId="2" applyAlignment="1" pivotButton="0" quotePrefix="0" xfId="0">
      <alignment horizontal="left" vertical="center" wrapText="1" indent="1"/>
    </xf>
    <xf numFmtId="0" fontId="5" fillId="5" borderId="3" applyAlignment="1" pivotButton="0" quotePrefix="0" xfId="0">
      <alignment horizontal="left" vertical="center" wrapText="1" indent="1"/>
    </xf>
    <xf numFmtId="0" fontId="5" fillId="5" borderId="1" applyAlignment="1" pivotButton="0" quotePrefix="0" xfId="0">
      <alignment horizontal="left" vertical="center" wrapText="1" indent="1"/>
    </xf>
    <xf numFmtId="0" fontId="3" fillId="4" borderId="4" applyAlignment="1" pivotButton="0" quotePrefix="0" xfId="0">
      <alignment horizontal="left" vertical="center" wrapText="1" indent="1"/>
    </xf>
    <xf numFmtId="164" fontId="3" fillId="0" borderId="4" applyAlignment="1" pivotButton="0" quotePrefix="0" xfId="1">
      <alignment horizontal="left" vertical="center" wrapText="1" indent="1"/>
    </xf>
    <xf numFmtId="164" fontId="3" fillId="0" borderId="1" applyAlignment="1" pivotButton="0" quotePrefix="0" xfId="1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6" fillId="6" borderId="1" applyAlignment="1" pivotButton="0" quotePrefix="0" xfId="0">
      <alignment horizontal="left" vertical="center" wrapText="1" indent="1"/>
    </xf>
    <xf numFmtId="164" fontId="6" fillId="6" borderId="1" applyAlignment="1" pivotButton="0" quotePrefix="0" xfId="1">
      <alignment horizontal="left" vertical="center" wrapText="1" indent="1"/>
    </xf>
    <xf numFmtId="165" fontId="3" fillId="0" borderId="1" applyAlignment="1" pivotButton="0" quotePrefix="0" xfId="1">
      <alignment horizontal="left" vertical="center" wrapText="1" indent="1"/>
    </xf>
    <xf numFmtId="165" fontId="3" fillId="0" borderId="1" applyAlignment="1" pivotButton="0" quotePrefix="0" xfId="0">
      <alignment horizontal="left" vertical="center" wrapText="1" indent="1"/>
    </xf>
    <xf numFmtId="164" fontId="3" fillId="0" borderId="1" applyAlignment="1" pivotButton="0" quotePrefix="0" xfId="0">
      <alignment horizontal="left" vertical="center" wrapText="1" indent="1"/>
    </xf>
    <xf numFmtId="164" fontId="6" fillId="6" borderId="1" applyAlignment="1" pivotButton="0" quotePrefix="0" xfId="0">
      <alignment horizontal="left" vertical="center" wrapText="1" indent="1"/>
    </xf>
    <xf numFmtId="0" fontId="5" fillId="3" borderId="0" applyAlignment="1" pivotButton="0" quotePrefix="0" xfId="0">
      <alignment horizontal="left" vertical="center" wrapText="1" indent="2"/>
    </xf>
    <xf numFmtId="165" fontId="6" fillId="6" borderId="1" applyAlignment="1" pivotButton="0" quotePrefix="0" xfId="0">
      <alignment horizontal="left" vertical="center" wrapText="1" indent="1"/>
    </xf>
    <xf numFmtId="0" fontId="5" fillId="5" borderId="8" applyAlignment="1" pivotButton="0" quotePrefix="0" xfId="0">
      <alignment horizontal="left" vertical="center" wrapText="1" indent="1"/>
    </xf>
    <xf numFmtId="0" fontId="5" fillId="5" borderId="6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  <xf numFmtId="0" fontId="3" fillId="4" borderId="6" applyAlignment="1" pivotButton="0" quotePrefix="0" xfId="0">
      <alignment horizontal="left" vertical="center" wrapText="1" indent="1"/>
    </xf>
    <xf numFmtId="0" fontId="3" fillId="0" borderId="7" applyAlignment="1" pivotButton="0" quotePrefix="0" xfId="0">
      <alignment horizontal="left" vertical="center" wrapText="1" indent="1"/>
    </xf>
    <xf numFmtId="1" fontId="3" fillId="0" borderId="1" applyAlignment="1" pivotButton="0" quotePrefix="0" xfId="1">
      <alignment horizontal="left" vertical="center" wrapText="1" indent="1"/>
    </xf>
    <xf numFmtId="0" fontId="3" fillId="0" borderId="8" applyAlignment="1" pivotButton="0" quotePrefix="0" xfId="0">
      <alignment horizontal="left" vertical="center" wrapText="1" indent="1"/>
    </xf>
    <xf numFmtId="164" fontId="3" fillId="0" borderId="1" applyAlignment="1" pivotButton="0" quotePrefix="0" xfId="1">
      <alignment horizontal="left" vertical="center" wrapText="1" indent="1"/>
    </xf>
    <xf numFmtId="0" fontId="5" fillId="5" borderId="0" applyAlignment="1" pivotButton="0" quotePrefix="0" xfId="0">
      <alignment horizontal="left" vertical="center" wrapText="1" indent="1"/>
    </xf>
    <xf numFmtId="10" fontId="3" fillId="0" borderId="2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1" fillId="0" borderId="0" pivotButton="0" quotePrefix="0" xfId="5"/>
    <xf numFmtId="0" fontId="7" fillId="0" borderId="9" applyAlignment="1" pivotButton="0" quotePrefix="0" xfId="5">
      <alignment horizontal="left" vertical="center" wrapText="1" indent="2"/>
    </xf>
    <xf numFmtId="0" fontId="9" fillId="7" borderId="0" applyAlignment="1" pivotButton="0" quotePrefix="0" xfId="6">
      <alignment horizontal="center" vertical="center"/>
    </xf>
    <xf numFmtId="0" fontId="9" fillId="0" borderId="0" pivotButton="0" quotePrefix="0" xfId="6"/>
    <xf numFmtId="164" fontId="3" fillId="0" borderId="4" applyAlignment="1" pivotButton="0" quotePrefix="0" xfId="1">
      <alignment horizontal="left" vertical="center" wrapText="1" indent="1"/>
    </xf>
    <xf numFmtId="164" fontId="3" fillId="0" borderId="1" applyAlignment="1" pivotButton="0" quotePrefix="0" xfId="1">
      <alignment horizontal="left" vertical="center" wrapText="1" indent="1"/>
    </xf>
    <xf numFmtId="164" fontId="6" fillId="6" borderId="1" applyAlignment="1" pivotButton="0" quotePrefix="0" xfId="1">
      <alignment horizontal="left" vertical="center" wrapText="1" indent="1"/>
    </xf>
    <xf numFmtId="165" fontId="3" fillId="0" borderId="1" applyAlignment="1" pivotButton="0" quotePrefix="0" xfId="1">
      <alignment horizontal="left" vertical="center" wrapText="1" indent="1"/>
    </xf>
    <xf numFmtId="165" fontId="3" fillId="0" borderId="1" applyAlignment="1" pivotButton="0" quotePrefix="0" xfId="0">
      <alignment horizontal="left" vertical="center" wrapText="1" indent="1"/>
    </xf>
    <xf numFmtId="164" fontId="3" fillId="0" borderId="1" applyAlignment="1" pivotButton="0" quotePrefix="0" xfId="0">
      <alignment horizontal="left" vertical="center" wrapText="1" indent="1"/>
    </xf>
    <xf numFmtId="164" fontId="6" fillId="6" borderId="1" applyAlignment="1" pivotButton="0" quotePrefix="0" xfId="0">
      <alignment horizontal="left" vertical="center" wrapText="1" indent="1"/>
    </xf>
    <xf numFmtId="165" fontId="6" fillId="6" borderId="1" applyAlignment="1" pivotButton="0" quotePrefix="0" xfId="0">
      <alignment horizontal="left" vertical="center" wrapText="1" indent="1"/>
    </xf>
    <xf numFmtId="164" fontId="3" fillId="0" borderId="1" applyAlignment="1" pivotButton="0" quotePrefix="0" xfId="1">
      <alignment horizontal="center" vertical="center" wrapText="1"/>
    </xf>
    <xf numFmtId="0" fontId="11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21&amp;utm_language=ES&amp;utm_source=integrated+content&amp;utm_campaign=/top-excel-budget-templates&amp;utm_medium=ic+early+retirement+budget+template+27021+es&amp;lpa=ic+early+retirement+budget+template+2702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84"/>
  <sheetViews>
    <sheetView showGridLines="0" tabSelected="1" workbookViewId="0">
      <pane ySplit="1" topLeftCell="A2" activePane="bottomLeft" state="frozen"/>
      <selection pane="bottomLeft" activeCell="B84" sqref="B84:G84"/>
    </sheetView>
  </sheetViews>
  <sheetFormatPr baseColWidth="8" defaultColWidth="8.77734375" defaultRowHeight="13.2"/>
  <cols>
    <col width="3.33203125" customWidth="1" style="10" min="1" max="1"/>
    <col width="50.77734375" customWidth="1" style="10" min="2" max="2"/>
    <col width="20.77734375" customWidth="1" style="10" min="3" max="5"/>
    <col width="35.77734375" customWidth="1" style="10" min="6" max="7"/>
    <col width="15.77734375" customWidth="1" style="10" min="8" max="10"/>
    <col width="8.77734375" customWidth="1" style="10" min="11" max="16384"/>
  </cols>
  <sheetData>
    <row r="1" ht="49.95" customHeight="1">
      <c r="B1" s="1" t="inlineStr">
        <is>
          <t>PLANTILLA DE PRESUPUESTO DE JUBILACIÓN ANTICIPADA</t>
        </is>
      </c>
    </row>
    <row r="2" ht="19.95" customHeight="1">
      <c r="B2" s="12" t="inlineStr">
        <is>
          <t>EDAD</t>
        </is>
      </c>
      <c r="C2" s="12" t="n"/>
    </row>
    <row r="3" ht="19.95" customHeight="1">
      <c r="B3" s="19" t="inlineStr">
        <is>
          <t>Envejece hoy</t>
        </is>
      </c>
      <c r="C3" s="11" t="n">
        <v>33</v>
      </c>
    </row>
    <row r="4" ht="19.95" customHeight="1">
      <c r="B4" s="19" t="inlineStr">
        <is>
          <t>Edad de jubilación</t>
        </is>
      </c>
      <c r="C4" s="11" t="n">
        <v>65</v>
      </c>
    </row>
    <row r="5" ht="19.95" customHeight="1">
      <c r="B5" s="19" t="inlineStr">
        <is>
          <t>Años hasta la jubilación</t>
        </is>
      </c>
      <c r="C5" s="11" t="n">
        <v>32</v>
      </c>
    </row>
    <row r="6" ht="10.95" customHeight="1"/>
    <row r="7" ht="19.95" customHeight="1">
      <c r="B7" s="12" t="inlineStr">
        <is>
          <t>FUENTE DE INGRESOS DE JUBILACIÓN</t>
        </is>
      </c>
      <c r="C7" s="12" t="n"/>
      <c r="D7" s="12" t="n"/>
      <c r="E7" s="12" t="n"/>
      <c r="F7" s="12" t="n"/>
      <c r="G7" s="12" t="n"/>
    </row>
    <row r="8" ht="19.95" customHeight="1">
      <c r="B8" s="13" t="n"/>
      <c r="C8" s="14" t="inlineStr">
        <is>
          <t>Semanal</t>
        </is>
      </c>
      <c r="D8" s="14" t="inlineStr">
        <is>
          <t>Quincenal</t>
        </is>
      </c>
      <c r="E8" s="15" t="inlineStr">
        <is>
          <t>Mensual</t>
        </is>
      </c>
      <c r="F8" s="15" t="inlineStr">
        <is>
          <t>Trimestral</t>
        </is>
      </c>
      <c r="G8" s="15" t="inlineStr">
        <is>
          <t>Anualmente</t>
        </is>
      </c>
    </row>
    <row r="9" ht="19.95" customHeight="1">
      <c r="B9" s="16" t="inlineStr">
        <is>
          <t>Ingresos del Seguro Social</t>
        </is>
      </c>
      <c r="C9" s="43" t="n">
        <v>0</v>
      </c>
      <c r="D9" s="44" t="n">
        <v>0</v>
      </c>
      <c r="E9" s="44" t="n">
        <v>5000</v>
      </c>
      <c r="F9" s="44" t="n">
        <v>0</v>
      </c>
      <c r="G9" s="44">
        <f>E9*12</f>
        <v/>
      </c>
    </row>
    <row r="10" ht="19.95" customHeight="1">
      <c r="B10" s="19" t="inlineStr">
        <is>
          <t>Pensiones de la empresa</t>
        </is>
      </c>
      <c r="C10" s="44" t="n">
        <v>0</v>
      </c>
      <c r="D10" s="44" t="n">
        <v>0</v>
      </c>
      <c r="E10" s="44" t="n">
        <v>0</v>
      </c>
      <c r="F10" s="44" t="n">
        <v>0</v>
      </c>
      <c r="G10" s="44">
        <f>F10*4</f>
        <v/>
      </c>
    </row>
    <row r="11" ht="19.95" customHeight="1">
      <c r="B11" s="19" t="inlineStr">
        <is>
          <t>Ingresos por alquiler</t>
        </is>
      </c>
      <c r="C11" s="44" t="n">
        <v>0</v>
      </c>
      <c r="D11" s="44" t="n">
        <v>0</v>
      </c>
      <c r="E11" s="44" t="n">
        <v>0</v>
      </c>
      <c r="F11" s="44" t="n">
        <v>0</v>
      </c>
      <c r="G11" s="44">
        <f>F11*4</f>
        <v/>
      </c>
    </row>
    <row r="12" ht="19.95" customHeight="1">
      <c r="B12" s="19" t="inlineStr">
        <is>
          <t>Ingresos por Acciones/Inversiones</t>
        </is>
      </c>
      <c r="C12" s="44" t="n">
        <v>0</v>
      </c>
      <c r="D12" s="44" t="n">
        <v>0</v>
      </c>
      <c r="E12" s="44" t="n">
        <v>0</v>
      </c>
      <c r="F12" s="44" t="n">
        <v>0</v>
      </c>
      <c r="G12" s="44">
        <f>F12*4</f>
        <v/>
      </c>
    </row>
    <row r="13" ht="19.95" customHeight="1">
      <c r="B13" s="19" t="inlineStr">
        <is>
          <t>Ingresos por anualidades</t>
        </is>
      </c>
      <c r="C13" s="44" t="n">
        <v>0</v>
      </c>
      <c r="D13" s="44" t="n">
        <v>0</v>
      </c>
      <c r="E13" s="44" t="n">
        <v>0</v>
      </c>
      <c r="F13" s="44" t="n">
        <v>0</v>
      </c>
      <c r="G13" s="44">
        <f>F13*4</f>
        <v/>
      </c>
    </row>
    <row r="14" ht="19.95" customHeight="1">
      <c r="B14" s="19" t="inlineStr">
        <is>
          <t>Otros planes de jubilación</t>
        </is>
      </c>
      <c r="C14" s="44" t="n">
        <v>0</v>
      </c>
      <c r="D14" s="44" t="n">
        <v>0</v>
      </c>
      <c r="E14" s="44" t="n">
        <v>0</v>
      </c>
      <c r="F14" s="44" t="n">
        <v>0</v>
      </c>
      <c r="G14" s="44">
        <f>F14*4</f>
        <v/>
      </c>
    </row>
    <row r="15" ht="19.95" customHeight="1">
      <c r="B15" s="20" t="inlineStr">
        <is>
          <t>Total</t>
        </is>
      </c>
      <c r="C15" s="45">
        <f>IF(SUM(C9:C14),SUM(C9:C14),"")</f>
        <v/>
      </c>
      <c r="D15" s="45">
        <f>IF(SUM(D9:D14),SUM(D9:D14),"")</f>
        <v/>
      </c>
      <c r="E15" s="45">
        <f>IF(SUM(E9:E14),SUM(E9:E14),"")</f>
        <v/>
      </c>
      <c r="F15" s="45">
        <f>IF(SUM(F9:F14),SUM(F9:F14),"")</f>
        <v/>
      </c>
      <c r="G15" s="45">
        <f>IF(SUM(G9:G14),SUM(G9:G14),"")</f>
        <v/>
      </c>
    </row>
    <row r="16" ht="10.95" customHeight="1"/>
    <row r="17" ht="19.95" customHeight="1">
      <c r="B17" s="12" t="inlineStr">
        <is>
          <t>COSTOS DE VIVIENDA</t>
        </is>
      </c>
      <c r="C17" s="12" t="n"/>
      <c r="D17" s="12" t="n"/>
      <c r="E17" s="12" t="n"/>
      <c r="F17" s="12" t="n"/>
      <c r="G17" s="12" t="n"/>
    </row>
    <row r="18" ht="19.95" customHeight="1">
      <c r="B18" s="13" t="n"/>
      <c r="C18" s="14" t="inlineStr">
        <is>
          <t>Semanal</t>
        </is>
      </c>
      <c r="D18" s="14" t="inlineStr">
        <is>
          <t>Quincenal</t>
        </is>
      </c>
      <c r="E18" s="15" t="inlineStr">
        <is>
          <t>Mensual</t>
        </is>
      </c>
      <c r="F18" s="15" t="inlineStr">
        <is>
          <t>Trimestral</t>
        </is>
      </c>
      <c r="G18" s="15" t="inlineStr">
        <is>
          <t>Anualmente</t>
        </is>
      </c>
    </row>
    <row r="19" ht="19.95" customHeight="1">
      <c r="B19" s="16" t="inlineStr">
        <is>
          <t>Hipoteca/Alquiler</t>
        </is>
      </c>
      <c r="C19" s="44" t="n">
        <v>5</v>
      </c>
      <c r="D19" s="44" t="n">
        <v>0</v>
      </c>
      <c r="E19" s="44" t="n">
        <v>0</v>
      </c>
      <c r="F19" s="44" t="n">
        <v>0</v>
      </c>
      <c r="G19" s="44">
        <f>SUM(IF(C19&gt;=1,C19*52,IF(D19&gt;=1,D19*26,IF(E19&gt;=1,E19*12,IF(F19&gt;=1,F19*4)))))</f>
        <v/>
      </c>
    </row>
    <row r="20" ht="19.95" customHeight="1">
      <c r="B20" s="19" t="inlineStr">
        <is>
          <t>Impuestos Inmobiliarios</t>
        </is>
      </c>
      <c r="C20" s="44" t="n">
        <v>0</v>
      </c>
      <c r="D20" s="44" t="n">
        <v>0</v>
      </c>
      <c r="E20" s="44" t="n">
        <v>0</v>
      </c>
      <c r="F20" s="44" t="n">
        <v>0</v>
      </c>
      <c r="G20" s="44">
        <f>SUM(IF(C20&gt;=1,C20*52,IF(D20&gt;=1,D20*26,IF(E20&gt;=1,E20*12,IF(F20&gt;=1,F20*4)))))</f>
        <v/>
      </c>
    </row>
    <row r="21" ht="19.95" customHeight="1">
      <c r="B21" s="19" t="inlineStr">
        <is>
          <t>Mantenimiento y Reparación</t>
        </is>
      </c>
      <c r="C21" s="44" t="n">
        <v>0</v>
      </c>
      <c r="D21" s="44" t="n">
        <v>0</v>
      </c>
      <c r="E21" s="44" t="n">
        <v>0</v>
      </c>
      <c r="F21" s="44" t="n">
        <v>0</v>
      </c>
      <c r="G21" s="44">
        <f>SUM(IF(C21&gt;=1,C21*52,IF(D21&gt;=1,D21*26,IF(E21&gt;=1,E21*12,IF(F21&gt;=1,F21*4)))))</f>
        <v/>
      </c>
    </row>
    <row r="22" ht="19.95" customHeight="1">
      <c r="B22" s="19" t="inlineStr">
        <is>
          <t>Seguro de Hogar</t>
        </is>
      </c>
      <c r="C22" s="44" t="n">
        <v>0</v>
      </c>
      <c r="D22" s="44" t="n">
        <v>0</v>
      </c>
      <c r="E22" s="44" t="n">
        <v>0</v>
      </c>
      <c r="F22" s="44" t="n">
        <v>0</v>
      </c>
      <c r="G22" s="44">
        <f>SUM(IF(C22&gt;=1,C22*52,IF(D22&gt;=1,D22*26,IF(E22&gt;=1,E22*12,IF(F22&gt;=1,F22*4)))))</f>
        <v/>
      </c>
    </row>
    <row r="23" ht="19.95" customHeight="1">
      <c r="B23" s="20" t="inlineStr">
        <is>
          <t>Total</t>
        </is>
      </c>
      <c r="C23" s="45">
        <f>IF(SUM(C19:C22),SUM(C19:C22),"")</f>
        <v/>
      </c>
      <c r="D23" s="45">
        <f>IF(SUM(D19:D22),SUM(D19:D22),"")</f>
        <v/>
      </c>
      <c r="E23" s="45">
        <f>IF(SUM(E19:E22),SUM(E19:E22),"")</f>
        <v/>
      </c>
      <c r="F23" s="45">
        <f>IF(SUM(F19:F22),SUM(F19:F22),"")</f>
        <v/>
      </c>
      <c r="G23" s="45">
        <f>SUM(G19:G22)</f>
        <v/>
      </c>
    </row>
    <row r="24" ht="10.95" customHeight="1"/>
    <row r="25" ht="19.95" customHeight="1">
      <c r="B25" s="12" t="inlineStr">
        <is>
          <t>GASTOS PERSONALES</t>
        </is>
      </c>
      <c r="C25" s="12" t="n"/>
      <c r="D25" s="12" t="n"/>
      <c r="E25" s="12" t="n"/>
      <c r="F25" s="12" t="n"/>
      <c r="G25" s="12" t="n"/>
    </row>
    <row r="26" ht="19.95" customHeight="1">
      <c r="B26" s="13" t="n"/>
      <c r="C26" s="14" t="inlineStr">
        <is>
          <t>Semanal</t>
        </is>
      </c>
      <c r="D26" s="14" t="inlineStr">
        <is>
          <t>Quincenal</t>
        </is>
      </c>
      <c r="E26" s="15" t="inlineStr">
        <is>
          <t>Mensual</t>
        </is>
      </c>
      <c r="F26" s="15" t="inlineStr">
        <is>
          <t>Trimestral</t>
        </is>
      </c>
      <c r="G26" s="15" t="inlineStr">
        <is>
          <t>Anualmente</t>
        </is>
      </c>
    </row>
    <row r="27" ht="19.95" customHeight="1">
      <c r="B27" s="19" t="inlineStr">
        <is>
          <t>Grooming</t>
        </is>
      </c>
      <c r="C27" s="46" t="n">
        <v>10</v>
      </c>
      <c r="D27" s="46" t="n">
        <v>0</v>
      </c>
      <c r="E27" s="46" t="n">
        <v>0</v>
      </c>
      <c r="F27" s="46" t="n">
        <v>0</v>
      </c>
      <c r="G27" s="47">
        <f>SUM(IF(C27&gt;=1,C27*52,IF(D27&gt;=1,D27*26,IF(E27&gt;=1,E27*12,IF(F27&gt;=1,F27*4)))))</f>
        <v/>
      </c>
    </row>
    <row r="28" ht="19.95" customHeight="1">
      <c r="B28" s="19" t="inlineStr">
        <is>
          <t>Ropa</t>
        </is>
      </c>
      <c r="C28" s="46" t="n">
        <v>0</v>
      </c>
      <c r="D28" s="46" t="n">
        <v>0</v>
      </c>
      <c r="E28" s="46" t="n">
        <v>0</v>
      </c>
      <c r="F28" s="46" t="n">
        <v>0</v>
      </c>
      <c r="G28" s="47">
        <f>SUM(IF(C28&gt;=1,C28*52,IF(D28&gt;=1,D28*26,IF(E28&gt;=1,E28*12,IF(F28&gt;=1,F28*4)))))</f>
        <v/>
      </c>
    </row>
    <row r="29" ht="19.95" customHeight="1">
      <c r="B29" s="19" t="inlineStr">
        <is>
          <t>Vacaciones</t>
        </is>
      </c>
      <c r="C29" s="46" t="n">
        <v>0</v>
      </c>
      <c r="D29" s="46" t="n">
        <v>0</v>
      </c>
      <c r="E29" s="46" t="n">
        <v>0</v>
      </c>
      <c r="F29" s="46" t="n">
        <v>0</v>
      </c>
      <c r="G29" s="47">
        <f>SUM(IF(C29&gt;=1,C29*52,IF(D29&gt;=1,D29*26,IF(E29&gt;=1,E29*12,IF(F29&gt;=1,F29*4)))))</f>
        <v/>
      </c>
    </row>
    <row r="30" ht="19.95" customHeight="1">
      <c r="B30" s="19" t="inlineStr">
        <is>
          <t>Otro</t>
        </is>
      </c>
      <c r="C30" s="46" t="n">
        <v>0</v>
      </c>
      <c r="D30" s="46" t="n">
        <v>0</v>
      </c>
      <c r="E30" s="46" t="n">
        <v>0</v>
      </c>
      <c r="F30" s="46" t="n">
        <v>0</v>
      </c>
      <c r="G30" s="47">
        <f>SUM(IF(C30&gt;=1,C30*52,IF(D30&gt;=1,D30*26,IF(E30&gt;=1,E30*12,IF(F30&gt;=1,F30*4)))))</f>
        <v/>
      </c>
    </row>
    <row r="31" ht="19.95" customHeight="1">
      <c r="B31" s="19" t="inlineStr">
        <is>
          <t>Gastos automáticos</t>
        </is>
      </c>
      <c r="C31" s="46" t="n">
        <v>0</v>
      </c>
      <c r="D31" s="46" t="n">
        <v>0</v>
      </c>
      <c r="E31" s="46" t="n">
        <v>500</v>
      </c>
      <c r="F31" s="46" t="n">
        <v>0</v>
      </c>
      <c r="G31" s="47">
        <f>SUM(IF(C31&gt;=1,C31*52,IF(D31&gt;=1,D31*26,IF(E31&gt;=1,E31*12,IF(F31&gt;=1,F31*4)))))</f>
        <v/>
      </c>
    </row>
    <row r="32" ht="19.95" customHeight="1">
      <c r="B32" s="19" t="inlineStr">
        <is>
          <t>Seguro de Auto</t>
        </is>
      </c>
      <c r="C32" s="46" t="n">
        <v>0</v>
      </c>
      <c r="D32" s="46" t="n">
        <v>0</v>
      </c>
      <c r="E32" s="46" t="n">
        <v>0</v>
      </c>
      <c r="F32" s="46" t="n">
        <v>0</v>
      </c>
      <c r="G32" s="47">
        <f>SUM(IF(C32&gt;=1,C32*52,IF(D32&gt;=1,D32*26,IF(E32&gt;=1,E32*12,IF(F32&gt;=1,F32*4)))))</f>
        <v/>
      </c>
    </row>
    <row r="33" ht="19.95" customHeight="1">
      <c r="B33" s="20" t="inlineStr">
        <is>
          <t xml:space="preserve">Total </t>
        </is>
      </c>
      <c r="C33" s="45">
        <f>IF(SUM(C27:C32),SUM(C27:C32),"")</f>
        <v/>
      </c>
      <c r="D33" s="45">
        <f>IF(SUM(D27:D32),SUM(D27:D32),"")</f>
        <v/>
      </c>
      <c r="E33" s="45">
        <f>IF(SUM(E27:E32),SUM(E27:E32),"")</f>
        <v/>
      </c>
      <c r="F33" s="45">
        <f>IF(SUM(F27:F32),SUM(F27:F32),"")</f>
        <v/>
      </c>
      <c r="G33" s="45">
        <f>SUM(G27:G32)</f>
        <v/>
      </c>
    </row>
    <row r="34" ht="10.95" customHeight="1"/>
    <row r="35" ht="19.95" customHeight="1">
      <c r="B35" s="12" t="inlineStr">
        <is>
          <t>GASTOS DE VIDA DIARIA</t>
        </is>
      </c>
      <c r="C35" s="12" t="n"/>
      <c r="D35" s="12" t="n"/>
      <c r="E35" s="12" t="n"/>
      <c r="F35" s="12" t="n"/>
      <c r="G35" s="12" t="n"/>
    </row>
    <row r="36" ht="19.95" customHeight="1">
      <c r="B36" s="13" t="n"/>
      <c r="C36" s="14" t="inlineStr">
        <is>
          <t>Semanal</t>
        </is>
      </c>
      <c r="D36" s="14" t="inlineStr">
        <is>
          <t>Quincenal</t>
        </is>
      </c>
      <c r="E36" s="15" t="inlineStr">
        <is>
          <t>Mensual</t>
        </is>
      </c>
      <c r="F36" s="15" t="inlineStr">
        <is>
          <t>Trimestral</t>
        </is>
      </c>
      <c r="G36" s="15" t="inlineStr">
        <is>
          <t>Anualmente</t>
        </is>
      </c>
    </row>
    <row r="37" ht="19.95" customHeight="1">
      <c r="B37" s="19" t="inlineStr">
        <is>
          <t>Comestibles</t>
        </is>
      </c>
      <c r="C37" s="44" t="n">
        <v>0</v>
      </c>
      <c r="D37" s="44" t="n">
        <v>0</v>
      </c>
      <c r="E37" s="44" t="n">
        <v>300</v>
      </c>
      <c r="F37" s="44" t="n">
        <v>0</v>
      </c>
      <c r="G37" s="48">
        <f>SUM(IF(C37&gt;=1,C37*52,IF(D37&gt;=1,D37*26,IF(E37&gt;=1,E37*12,IF(F37&gt;=1,F37*4)))))</f>
        <v/>
      </c>
    </row>
    <row r="38" ht="19.95" customHeight="1">
      <c r="B38" s="19" t="inlineStr">
        <is>
          <t>Diversión</t>
        </is>
      </c>
      <c r="C38" s="44" t="n">
        <v>0</v>
      </c>
      <c r="D38" s="44" t="n">
        <v>0</v>
      </c>
      <c r="E38" s="44" t="n">
        <v>0</v>
      </c>
      <c r="F38" s="44" t="n">
        <v>0</v>
      </c>
      <c r="G38" s="48">
        <f>E38*12</f>
        <v/>
      </c>
    </row>
    <row r="39" ht="19.95" customHeight="1">
      <c r="B39" s="19" t="inlineStr">
        <is>
          <t>Utilidades</t>
        </is>
      </c>
      <c r="C39" s="44" t="n">
        <v>0</v>
      </c>
      <c r="D39" s="44" t="n">
        <v>0</v>
      </c>
      <c r="E39" s="44" t="n">
        <v>0</v>
      </c>
      <c r="F39" s="44" t="n">
        <v>0</v>
      </c>
      <c r="G39" s="48">
        <f>E39*12</f>
        <v/>
      </c>
    </row>
    <row r="40" ht="19.95" customHeight="1">
      <c r="B40" s="19" t="inlineStr">
        <is>
          <t>Teléfono</t>
        </is>
      </c>
      <c r="C40" s="44" t="n">
        <v>0</v>
      </c>
      <c r="D40" s="44" t="n">
        <v>0</v>
      </c>
      <c r="E40" s="44" t="n">
        <v>0</v>
      </c>
      <c r="F40" s="44" t="n">
        <v>0</v>
      </c>
      <c r="G40" s="48">
        <f>E40*12</f>
        <v/>
      </c>
    </row>
    <row r="41" ht="19.95" customHeight="1">
      <c r="B41" s="20" t="inlineStr">
        <is>
          <t>Total</t>
        </is>
      </c>
      <c r="C41" s="20">
        <f>IF(SUM(C37:C40),SUM(C37:C40),"")</f>
        <v/>
      </c>
      <c r="D41" s="20">
        <f>IF(SUM(D37:D40),SUM(D37:D40),"")</f>
        <v/>
      </c>
      <c r="E41" s="20">
        <f>IF(SUM(E37:E40),SUM(E37:E40),"")</f>
        <v/>
      </c>
      <c r="F41" s="20">
        <f>IF(SUM(F37:F40),SUM(F37:F40),"")</f>
        <v/>
      </c>
      <c r="G41" s="49">
        <f>SUM(G37:G40)</f>
        <v/>
      </c>
    </row>
    <row r="42" ht="10.95" customHeight="1"/>
    <row r="43" ht="19.95" customHeight="1">
      <c r="B43" s="12" t="inlineStr">
        <is>
          <t>GASTOS MÉDICOS</t>
        </is>
      </c>
      <c r="C43" s="12" t="n"/>
      <c r="D43" s="12" t="n"/>
      <c r="E43" s="12" t="n"/>
      <c r="F43" s="12" t="n"/>
      <c r="G43" s="12" t="n"/>
    </row>
    <row r="44" ht="19.95" customHeight="1">
      <c r="B44" s="13" t="n"/>
      <c r="C44" s="14" t="inlineStr">
        <is>
          <t>Semanal</t>
        </is>
      </c>
      <c r="D44" s="14" t="inlineStr">
        <is>
          <t>Quincenal</t>
        </is>
      </c>
      <c r="E44" s="15" t="inlineStr">
        <is>
          <t>Mensual</t>
        </is>
      </c>
      <c r="F44" s="15" t="inlineStr">
        <is>
          <t>Trimestral</t>
        </is>
      </c>
      <c r="G44" s="15" t="inlineStr">
        <is>
          <t>Anualmente</t>
        </is>
      </c>
    </row>
    <row r="45" ht="19.95" customHeight="1">
      <c r="B45" s="19" t="inlineStr">
        <is>
          <t>Medicamentos recetados</t>
        </is>
      </c>
      <c r="C45" s="44" t="n">
        <v>0</v>
      </c>
      <c r="D45" s="44" t="n">
        <v>20</v>
      </c>
      <c r="E45" s="44" t="n">
        <v>0</v>
      </c>
      <c r="F45" s="44" t="n">
        <v>0</v>
      </c>
      <c r="G45" s="48">
        <f>SUM(IF(C45&gt;=1,C45*52,IF(D45&gt;=1,D45*26,IF(E45&gt;=1,E45*12,IF(F45&gt;=1,F45*4)))))</f>
        <v/>
      </c>
    </row>
    <row r="46" ht="19.95" customHeight="1">
      <c r="B46" s="19" t="inlineStr">
        <is>
          <t>Seguro Médico</t>
        </is>
      </c>
      <c r="C46" s="44" t="n">
        <v>0</v>
      </c>
      <c r="D46" s="44" t="n">
        <v>0</v>
      </c>
      <c r="E46" s="44" t="n">
        <v>0</v>
      </c>
      <c r="F46" s="44" t="n">
        <v>0</v>
      </c>
      <c r="G46" s="48">
        <f>SUM(IF(C46&gt;=1,C46*52,IF(D46&gt;=1,D46*26,IF(E46&gt;=1,E46*12,IF(F46&gt;=1,F46*4)))))</f>
        <v/>
      </c>
    </row>
    <row r="47" ht="19.95" customHeight="1">
      <c r="B47" s="20" t="inlineStr">
        <is>
          <t>Total</t>
        </is>
      </c>
      <c r="C47" s="20">
        <f>IF(SUM(C45:C46),SUM(C45:C46),"")</f>
        <v/>
      </c>
      <c r="D47" s="20">
        <f>IF(SUM(D45:D46),SUM(D45:D46),"")</f>
        <v/>
      </c>
      <c r="E47" s="20">
        <f>IF(SUM(E45:E46),SUM(E45:E46),"")</f>
        <v/>
      </c>
      <c r="F47" s="20">
        <f>IF(SUM(F45:F46),SUM(F45:F46),"")</f>
        <v/>
      </c>
      <c r="G47" s="49">
        <f>SUM(G45:G46)</f>
        <v/>
      </c>
    </row>
    <row r="48" ht="10.95" customHeight="1"/>
    <row r="49" ht="15" customHeight="1">
      <c r="B49" s="26" t="inlineStr">
        <is>
          <t>RESUMEN</t>
        </is>
      </c>
      <c r="C49" s="26" t="n"/>
    </row>
    <row r="50" ht="22.05" customHeight="1">
      <c r="B50" s="19" t="inlineStr">
        <is>
          <t>Ingresos anuales de jubilación requeridos</t>
        </is>
      </c>
      <c r="C50" s="49">
        <f>SUM(G47+G41+G33+G23)</f>
        <v/>
      </c>
    </row>
    <row r="51" ht="22.05" customHeight="1">
      <c r="B51" s="19" t="inlineStr">
        <is>
          <t>Seguro Social Estimado, Pensión y Otros Ingresos</t>
        </is>
      </c>
      <c r="C51" s="50">
        <f>G15</f>
        <v/>
      </c>
    </row>
    <row r="52" ht="22.05" customHeight="1">
      <c r="B52" s="19" t="inlineStr">
        <is>
          <t>Varianza anual</t>
        </is>
      </c>
      <c r="C52" s="50">
        <f>C51-C50</f>
        <v/>
      </c>
    </row>
    <row r="53" ht="10.95" customHeight="1"/>
    <row r="54" ht="19.95" customHeight="1">
      <c r="B54" s="12" t="inlineStr">
        <is>
          <t>PRESUPUESTO PARA LA INFLACIÓN</t>
        </is>
      </c>
      <c r="C54" s="12" t="n"/>
      <c r="D54" s="12" t="n"/>
      <c r="E54" s="12" t="n"/>
      <c r="F54" s="12" t="n"/>
      <c r="G54" s="12" t="n"/>
    </row>
    <row r="55" ht="19.95" customHeight="1">
      <c r="B55" s="13" t="inlineStr">
        <is>
          <t>Edad</t>
        </is>
      </c>
      <c r="C55" s="28" t="n"/>
      <c r="D55" s="29" t="n"/>
      <c r="E55" s="29" t="n"/>
      <c r="F55" s="28" t="n"/>
      <c r="G55" s="14" t="n"/>
    </row>
    <row r="56" ht="19.95" customHeight="1">
      <c r="B56" s="30" t="inlineStr">
        <is>
          <t>Envejece hoy</t>
        </is>
      </c>
      <c r="C56" s="31" t="n"/>
      <c r="D56" s="32" t="n">
        <v>33</v>
      </c>
      <c r="E56" s="32" t="n"/>
      <c r="F56" s="31" t="inlineStr">
        <is>
          <t>Años hasta la jubilación</t>
        </is>
      </c>
      <c r="G56" s="33">
        <f>IF(D56,D57-D56,0)</f>
        <v/>
      </c>
    </row>
    <row r="57" ht="19.95" customHeight="1">
      <c r="B57" s="30" t="inlineStr">
        <is>
          <t>Edad de jubilación</t>
        </is>
      </c>
      <c r="C57" s="31" t="n"/>
      <c r="D57" s="34" t="n">
        <v>65</v>
      </c>
      <c r="E57" s="34" t="n"/>
      <c r="F57" s="31" t="inlineStr">
        <is>
          <t>Ingresos anuales requeridos a los 65 años</t>
        </is>
      </c>
      <c r="G57" s="44" t="n">
        <v>94381.56193360871</v>
      </c>
    </row>
    <row r="58" ht="19.95" customHeight="1">
      <c r="B58" s="30" t="inlineStr">
        <is>
          <t>Años después de jubilarse</t>
        </is>
      </c>
      <c r="C58" s="31" t="n"/>
      <c r="D58" s="34" t="n">
        <v>20</v>
      </c>
      <c r="E58" s="34" t="n"/>
      <c r="F58" s="31" t="inlineStr">
        <is>
          <t>Cantidad requerida</t>
        </is>
      </c>
      <c r="G58" s="44">
        <f>INDEX(B63:G107,D58,6)</f>
        <v/>
      </c>
    </row>
    <row r="59" ht="19.95" customHeight="1">
      <c r="B59" s="13" t="inlineStr">
        <is>
          <t>Tasa de inflación</t>
        </is>
      </c>
      <c r="C59" s="28" t="n"/>
      <c r="D59" s="36" t="n"/>
      <c r="E59" s="36" t="n"/>
    </row>
    <row r="60" ht="19.95" customHeight="1">
      <c r="B60" s="30" t="inlineStr">
        <is>
          <t>Tasa de inflación anual</t>
        </is>
      </c>
      <c r="C60" s="31" t="n"/>
      <c r="D60" s="37" t="n">
        <v>0.02</v>
      </c>
      <c r="E60" s="38" t="n"/>
    </row>
    <row r="61" ht="10.95" customHeight="1"/>
    <row r="62" ht="19.95" customHeight="1">
      <c r="B62" s="4" t="inlineStr">
        <is>
          <t>Edad</t>
        </is>
      </c>
      <c r="C62" s="4" t="inlineStr">
        <is>
          <t>Año</t>
        </is>
      </c>
      <c r="D62" s="5" t="inlineStr">
        <is>
          <t>Tasa de inflación %</t>
        </is>
      </c>
      <c r="E62" s="5" t="n"/>
      <c r="F62" s="4" t="inlineStr">
        <is>
          <t>Presupuestado anualmente</t>
        </is>
      </c>
      <c r="G62" s="4" t="inlineStr">
        <is>
          <t>Acumulativo</t>
        </is>
      </c>
    </row>
    <row r="63" ht="19.95" customHeight="1">
      <c r="B63" s="6" t="n">
        <v>66</v>
      </c>
      <c r="C63" s="6" t="n">
        <v>1</v>
      </c>
      <c r="D63" s="7" t="n">
        <v>0.02</v>
      </c>
      <c r="E63" s="8" t="n"/>
      <c r="F63" s="51" t="n">
        <v>96269.19317228088</v>
      </c>
      <c r="G63" s="51" t="n">
        <v>96269.19317228088</v>
      </c>
    </row>
    <row r="64" ht="19.95" customHeight="1">
      <c r="B64" s="6" t="n">
        <v>67</v>
      </c>
      <c r="C64" s="6" t="n">
        <v>2</v>
      </c>
      <c r="D64" s="7" t="n">
        <v>0.02</v>
      </c>
      <c r="E64" s="8" t="n"/>
      <c r="F64" s="51" t="n">
        <v>98194.5770357265</v>
      </c>
      <c r="G64" s="51" t="n">
        <v>194463.7702080074</v>
      </c>
    </row>
    <row r="65" ht="19.95" customHeight="1">
      <c r="B65" s="6" t="n">
        <v>68</v>
      </c>
      <c r="C65" s="6" t="n">
        <v>3</v>
      </c>
      <c r="D65" s="7" t="n">
        <v>0.02</v>
      </c>
      <c r="E65" s="8" t="n"/>
      <c r="F65" s="51" t="n">
        <v>100158.468576441</v>
      </c>
      <c r="G65" s="51" t="n">
        <v>294622.2387844484</v>
      </c>
    </row>
    <row r="66" ht="19.95" customHeight="1">
      <c r="B66" s="6" t="n">
        <v>69</v>
      </c>
      <c r="C66" s="6" t="n">
        <v>4</v>
      </c>
      <c r="D66" s="7" t="n">
        <v>0.02</v>
      </c>
      <c r="E66" s="8" t="n"/>
      <c r="F66" s="51" t="n">
        <v>102161.6379479699</v>
      </c>
      <c r="G66" s="51" t="n">
        <v>396783.8767324182</v>
      </c>
    </row>
    <row r="67" ht="19.95" customHeight="1">
      <c r="B67" s="6" t="n">
        <v>70</v>
      </c>
      <c r="C67" s="6" t="n">
        <v>5</v>
      </c>
      <c r="D67" s="7" t="n">
        <v>0.02</v>
      </c>
      <c r="E67" s="8" t="n"/>
      <c r="F67" s="51" t="n">
        <v>104204.8707069292</v>
      </c>
      <c r="G67" s="51" t="n">
        <v>500988.7474393474</v>
      </c>
    </row>
    <row r="68" ht="19.95" customHeight="1">
      <c r="B68" s="6" t="n">
        <v>71</v>
      </c>
      <c r="C68" s="6" t="n">
        <v>6</v>
      </c>
      <c r="D68" s="7" t="n">
        <v>0.02</v>
      </c>
      <c r="E68" s="8" t="n"/>
      <c r="F68" s="51" t="n">
        <v>106288.9681210678</v>
      </c>
      <c r="G68" s="51" t="n">
        <v>607277.7155604153</v>
      </c>
    </row>
    <row r="69" ht="19.95" customHeight="1">
      <c r="B69" s="6" t="n">
        <v>72</v>
      </c>
      <c r="C69" s="6" t="n">
        <v>7</v>
      </c>
      <c r="D69" s="7" t="n">
        <v>0.02</v>
      </c>
      <c r="E69" s="8" t="n"/>
      <c r="F69" s="51" t="n">
        <v>108414.7474834892</v>
      </c>
      <c r="G69" s="51" t="n">
        <v>715692.4630439045</v>
      </c>
    </row>
    <row r="70" ht="19.95" customHeight="1">
      <c r="B70" s="6" t="n">
        <v>73</v>
      </c>
      <c r="C70" s="6" t="n">
        <v>8</v>
      </c>
      <c r="D70" s="7" t="n">
        <v>0.02</v>
      </c>
      <c r="E70" s="8" t="n"/>
      <c r="F70" s="51" t="n">
        <v>110583.042433159</v>
      </c>
      <c r="G70" s="51" t="n">
        <v>826275.5054770635</v>
      </c>
    </row>
    <row r="71" ht="19.95" customHeight="1">
      <c r="B71" s="6" t="n">
        <v>74</v>
      </c>
      <c r="C71" s="6" t="n">
        <v>9</v>
      </c>
      <c r="D71" s="7" t="n">
        <v>0.02</v>
      </c>
      <c r="E71" s="8" t="n"/>
      <c r="F71" s="51" t="n">
        <v>112794.7032818221</v>
      </c>
      <c r="G71" s="51" t="n">
        <v>939070.2087588856</v>
      </c>
    </row>
    <row r="72" ht="19.95" customHeight="1">
      <c r="B72" s="6" t="n">
        <v>75</v>
      </c>
      <c r="C72" s="6" t="n">
        <v>10</v>
      </c>
      <c r="D72" s="7" t="n">
        <v>0.02</v>
      </c>
      <c r="E72" s="8" t="n"/>
      <c r="F72" s="51" t="n">
        <v>115050.5973474586</v>
      </c>
      <c r="G72" s="51" t="n">
        <v>1054120.806106344</v>
      </c>
    </row>
    <row r="73" ht="19.95" customHeight="1">
      <c r="B73" s="6" t="n">
        <v>76</v>
      </c>
      <c r="C73" s="6" t="n">
        <v>11</v>
      </c>
      <c r="D73" s="7" t="n">
        <v>0.02</v>
      </c>
      <c r="E73" s="8" t="n"/>
      <c r="F73" s="51" t="n">
        <v>117351.6092944078</v>
      </c>
      <c r="G73" s="51" t="n">
        <v>1171472.415400752</v>
      </c>
    </row>
    <row r="74" ht="19.95" customHeight="1">
      <c r="B74" s="6" t="n">
        <v>77</v>
      </c>
      <c r="C74" s="6" t="n">
        <v>12</v>
      </c>
      <c r="D74" s="7" t="n">
        <v>0.02</v>
      </c>
      <c r="E74" s="8" t="n"/>
      <c r="F74" s="51" t="n">
        <v>119698.6414802959</v>
      </c>
      <c r="G74" s="51" t="n">
        <v>1291171.056881048</v>
      </c>
    </row>
    <row r="75" ht="19.95" customHeight="1">
      <c r="B75" s="6" t="n">
        <v>78</v>
      </c>
      <c r="C75" s="6" t="n">
        <v>13</v>
      </c>
      <c r="D75" s="7" t="n">
        <v>0.02</v>
      </c>
      <c r="E75" s="8" t="n"/>
      <c r="F75" s="51" t="n">
        <v>122092.6143099018</v>
      </c>
      <c r="G75" s="51" t="n">
        <v>1413263.67119095</v>
      </c>
    </row>
    <row r="76" ht="19.95" customHeight="1">
      <c r="B76" s="6" t="n">
        <v>79</v>
      </c>
      <c r="C76" s="6" t="n">
        <v>14</v>
      </c>
      <c r="D76" s="7" t="n">
        <v>0.02</v>
      </c>
      <c r="E76" s="8" t="n"/>
      <c r="F76" s="51" t="n">
        <v>124534.4665960999</v>
      </c>
      <c r="G76" s="51" t="n">
        <v>1537798.137787049</v>
      </c>
    </row>
    <row r="77" ht="19.95" customHeight="1">
      <c r="B77" s="6" t="n">
        <v>80</v>
      </c>
      <c r="C77" s="6" t="n">
        <v>15</v>
      </c>
      <c r="D77" s="7" t="n">
        <v>0.02</v>
      </c>
      <c r="E77" s="8" t="n"/>
      <c r="F77" s="51" t="n">
        <v>127025.1559280218</v>
      </c>
      <c r="G77" s="51" t="n">
        <v>1664823.293715071</v>
      </c>
    </row>
    <row r="78" ht="19.95" customHeight="1">
      <c r="B78" s="6" t="n">
        <v>81</v>
      </c>
      <c r="C78" s="6" t="n">
        <v>16</v>
      </c>
      <c r="D78" s="7" t="n">
        <v>0.02</v>
      </c>
      <c r="E78" s="8" t="n"/>
      <c r="F78" s="51" t="n">
        <v>129565.6590465823</v>
      </c>
      <c r="G78" s="51" t="n">
        <v>1794388.952761653</v>
      </c>
    </row>
    <row r="79" ht="19.95" customHeight="1">
      <c r="B79" s="6" t="n">
        <v>82</v>
      </c>
      <c r="C79" s="6" t="n">
        <v>17</v>
      </c>
      <c r="D79" s="7" t="n">
        <v>0.02</v>
      </c>
      <c r="E79" s="8" t="n"/>
      <c r="F79" s="51" t="n">
        <v>132156.9722275139</v>
      </c>
      <c r="G79" s="51" t="n">
        <v>1926545.924989167</v>
      </c>
    </row>
    <row r="80" ht="19.95" customHeight="1">
      <c r="B80" s="6" t="n">
        <v>83</v>
      </c>
      <c r="C80" s="6" t="n">
        <v>18</v>
      </c>
      <c r="D80" s="7" t="n">
        <v>0.02</v>
      </c>
      <c r="E80" s="8" t="n"/>
      <c r="F80" s="51" t="n">
        <v>134800.1116720642</v>
      </c>
      <c r="G80" s="51" t="n">
        <v>2061346.036661232</v>
      </c>
    </row>
    <row r="81" ht="19.95" customHeight="1">
      <c r="B81" s="6" t="n">
        <v>84</v>
      </c>
      <c r="C81" s="6" t="n">
        <v>19</v>
      </c>
      <c r="D81" s="7" t="n">
        <v>0.02</v>
      </c>
      <c r="E81" s="8" t="n"/>
      <c r="F81" s="51" t="n">
        <v>137496.1139055055</v>
      </c>
      <c r="G81" s="51" t="n">
        <v>2198842.150566737</v>
      </c>
      <c r="H81" s="10" t="n"/>
      <c r="I81" s="10" t="n"/>
      <c r="J81" s="10" t="n"/>
      <c r="K81" s="10" t="n"/>
      <c r="L81" s="10" t="n"/>
      <c r="M81" s="10" t="n"/>
      <c r="N81" s="10" t="n"/>
      <c r="O81" s="10" t="n"/>
    </row>
    <row r="82" ht="19.95" customHeight="1">
      <c r="B82" s="6" t="n">
        <v>85</v>
      </c>
      <c r="C82" s="6" t="n">
        <v>20</v>
      </c>
      <c r="D82" s="7" t="n">
        <v>0.02</v>
      </c>
      <c r="E82" s="8" t="n"/>
      <c r="F82" s="51" t="n">
        <v>140246.0361836156</v>
      </c>
      <c r="G82" s="51" t="n">
        <v>2339088.186750353</v>
      </c>
      <c r="H82" s="10" t="n"/>
      <c r="I82" s="10" t="n"/>
      <c r="J82" s="10" t="n"/>
      <c r="K82" s="10" t="n"/>
      <c r="L82" s="10" t="n"/>
      <c r="M82" s="10" t="n"/>
      <c r="N82" s="10" t="n"/>
      <c r="O82" s="10" t="n"/>
    </row>
    <row r="83" ht="10.95" customHeight="1"/>
    <row r="84" ht="49.95" customHeight="1">
      <c r="B84" s="52" t="inlineStr">
        <is>
          <t>HAGA CLIC AQUÍ PARA CREAR EN SMARTSHEET</t>
        </is>
      </c>
      <c r="H84" s="2" t="n"/>
      <c r="I84" s="2" t="n"/>
      <c r="J84" s="2" t="n"/>
      <c r="K84" s="2" t="n"/>
      <c r="L84" s="2" t="n"/>
      <c r="M84" s="2" t="n"/>
      <c r="N84" s="2" t="n"/>
      <c r="O84" s="2" t="n"/>
      <c r="P84" s="2" t="n"/>
    </row>
  </sheetData>
  <mergeCells count="1">
    <mergeCell ref="B84:G84"/>
  </mergeCells>
  <hyperlinks>
    <hyperlink xmlns:r="http://schemas.openxmlformats.org/officeDocument/2006/relationships" ref="B84" r:id="rId1"/>
  </hyperlinks>
  <pageMargins left="0.3" right="0.3" top="0.3" bottom="0.3" header="0" footer="0"/>
  <pageSetup orientation="portrait" scale="50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9" min="1" max="1"/>
    <col width="88.33203125" customWidth="1" style="39" min="2" max="2"/>
    <col width="10.77734375" customWidth="1" style="39" min="3" max="16384"/>
  </cols>
  <sheetData>
    <row r="1"/>
    <row r="2" ht="105" customHeight="1">
      <c r="B2" s="4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2015-09-28T20:57:53Z</dcterms:created>
  <dcterms:modified xmlns:dcterms="http://purl.org/dc/terms/" xmlns:xsi="http://www.w3.org/2001/XMLSchema-instance" xsi:type="dcterms:W3CDTF">2018-10-17T19:55:19Z</dcterms:modified>
  <cp:lastModifiedBy>ragaz</cp:lastModifiedBy>
</cp:coreProperties>
</file>