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anel de informes del proyecto" sheetId="1" state="visible" r:id="rId1"/>
    <sheet xmlns:r="http://schemas.openxmlformats.org/officeDocument/2006/relationships" name="l de informes de proyecto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'Panel de informes del proyecto'!$B$1:$I$39</definedName>
    <definedName name="_xlnm.Print_Area" localSheetId="1">'l de informes de proyecto BLANK'!$B$1:$I$47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/yy;@"/>
    <numFmt numFmtId="166" formatCode="mm/dd"/>
    <numFmt numFmtId="167" formatCode="YYYY-MM-DD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b val="1"/>
      <color theme="1"/>
      <sz val="13"/>
    </font>
    <font>
      <name val="Century Gothic"/>
      <family val="1"/>
      <color theme="1"/>
      <sz val="16"/>
    </font>
    <font>
      <name val="Century Gothic"/>
      <family val="1"/>
      <color theme="1"/>
      <sz val="22"/>
    </font>
    <font>
      <name val="Century Gothic"/>
      <family val="1"/>
      <b val="1"/>
      <color theme="1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7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 readingOrder="1"/>
    </xf>
    <xf numFmtId="0" fontId="5" fillId="11" borderId="1" applyAlignment="1" pivotButton="0" quotePrefix="0" xfId="0">
      <alignment horizontal="left" vertical="center" wrapText="1" indent="1" readingOrder="1"/>
    </xf>
    <xf numFmtId="0" fontId="4" fillId="0" borderId="0" applyAlignment="1" pivotButton="0" quotePrefix="0" xfId="0">
      <alignment horizontal="left" vertical="center" indent="1"/>
    </xf>
    <xf numFmtId="0" fontId="4" fillId="2" borderId="0" applyAlignment="1" pivotButton="0" quotePrefix="0" xfId="0">
      <alignment vertical="center" wrapText="1"/>
    </xf>
    <xf numFmtId="0" fontId="13" fillId="2" borderId="0" applyAlignment="1" pivotButton="0" quotePrefix="0" xfId="0">
      <alignment vertical="center" wrapText="1"/>
    </xf>
    <xf numFmtId="0" fontId="13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horizontal="center" vertical="center" wrapText="1"/>
    </xf>
    <xf numFmtId="10" fontId="13" fillId="2" borderId="0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 wrapText="1"/>
    </xf>
    <xf numFmtId="0" fontId="14" fillId="2" borderId="5" applyAlignment="1" pivotButton="0" quotePrefix="0" xfId="0">
      <alignment horizontal="left" vertical="center" indent="1"/>
    </xf>
    <xf numFmtId="0" fontId="14" fillId="2" borderId="6" applyAlignment="1" pivotButton="0" quotePrefix="0" xfId="0">
      <alignment vertical="center"/>
    </xf>
    <xf numFmtId="0" fontId="14" fillId="2" borderId="7" applyAlignment="1" pivotButton="0" quotePrefix="0" xfId="0">
      <alignment vertical="center"/>
    </xf>
    <xf numFmtId="165" fontId="14" fillId="2" borderId="4" applyAlignment="1" pivotButton="0" quotePrefix="0" xfId="0">
      <alignment horizontal="center" vertical="center" wrapText="1"/>
    </xf>
    <xf numFmtId="0" fontId="14" fillId="2" borderId="4" applyAlignment="1" pivotButton="0" quotePrefix="0" xfId="0">
      <alignment horizontal="center" vertical="center" wrapText="1"/>
    </xf>
    <xf numFmtId="9" fontId="14" fillId="2" borderId="4" applyAlignment="1" pivotButton="0" quotePrefix="0" xfId="6">
      <alignment horizontal="center" vertical="center" wrapText="1"/>
    </xf>
    <xf numFmtId="0" fontId="4" fillId="6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/>
    </xf>
    <xf numFmtId="0" fontId="15" fillId="2" borderId="0" applyAlignment="1" pivotButton="0" quotePrefix="0" xfId="0">
      <alignment vertical="center" wrapText="1"/>
    </xf>
    <xf numFmtId="0" fontId="16" fillId="2" borderId="0" applyAlignment="1" pivotButton="0" quotePrefix="0" xfId="0">
      <alignment vertical="center" wrapText="1"/>
    </xf>
    <xf numFmtId="0" fontId="4" fillId="6" borderId="3" applyAlignment="1" pivotButton="0" quotePrefix="0" xfId="0">
      <alignment horizontal="left" vertical="center" wrapText="1" indent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166" fontId="4" fillId="5" borderId="1" applyAlignment="1" pivotButton="0" quotePrefix="0" xfId="0">
      <alignment horizontal="center" vertical="center" wrapText="1"/>
    </xf>
    <xf numFmtId="1" fontId="4" fillId="6" borderId="1" applyAlignment="1" pivotButton="0" quotePrefix="0" xfId="0">
      <alignment horizontal="center" vertical="center" wrapText="1"/>
    </xf>
    <xf numFmtId="166" fontId="5" fillId="5" borderId="1" applyAlignment="1" pivotButton="0" quotePrefix="0" xfId="0">
      <alignment horizontal="center" vertical="center" wrapText="1" readingOrder="1"/>
    </xf>
    <xf numFmtId="0" fontId="12" fillId="0" borderId="0" applyAlignment="1" pivotButton="0" quotePrefix="0" xfId="0">
      <alignment horizontal="right" vertical="center" indent="1"/>
    </xf>
    <xf numFmtId="3" fontId="4" fillId="0" borderId="1" applyAlignment="1" pivotButton="0" quotePrefix="0" xfId="0">
      <alignment horizontal="left" vertical="center" indent="1"/>
    </xf>
    <xf numFmtId="3" fontId="4" fillId="0" borderId="4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wrapText="1" indent="1"/>
    </xf>
    <xf numFmtId="1" fontId="4" fillId="5" borderId="1" applyAlignment="1" pivotButton="0" quotePrefix="0" xfId="0">
      <alignment horizontal="center" vertical="center"/>
    </xf>
    <xf numFmtId="9" fontId="4" fillId="5" borderId="1" applyAlignment="1" pivotButton="0" quotePrefix="0" xfId="6">
      <alignment horizontal="center" vertical="center"/>
    </xf>
    <xf numFmtId="1" fontId="4" fillId="5" borderId="4" applyAlignment="1" pivotButton="0" quotePrefix="0" xfId="0">
      <alignment horizontal="center" vertical="center"/>
    </xf>
    <xf numFmtId="9" fontId="4" fillId="5" borderId="4" applyAlignment="1" pivotButton="0" quotePrefix="0" xfId="6">
      <alignment horizontal="center" vertical="center"/>
    </xf>
    <xf numFmtId="1" fontId="12" fillId="13" borderId="8" applyAlignment="1" pivotButton="0" quotePrefix="0" xfId="0">
      <alignment horizontal="center" vertical="center"/>
    </xf>
    <xf numFmtId="9" fontId="12" fillId="13" borderId="8" applyAlignment="1" pivotButton="0" quotePrefix="0" xfId="6">
      <alignment horizontal="center" vertical="center"/>
    </xf>
    <xf numFmtId="0" fontId="4" fillId="13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165" fontId="14" fillId="2" borderId="0" applyAlignment="1" pivotButton="0" quotePrefix="0" xfId="0">
      <alignment horizontal="center" vertical="center" wrapText="1"/>
    </xf>
    <xf numFmtId="0" fontId="14" fillId="2" borderId="0" applyAlignment="1" pivotButton="0" quotePrefix="0" xfId="0">
      <alignment horizontal="center" vertical="center" wrapText="1"/>
    </xf>
    <xf numFmtId="9" fontId="14" fillId="2" borderId="0" applyAlignment="1" pivotButton="0" quotePrefix="0" xfId="6">
      <alignment horizontal="center" vertical="center" wrapText="1"/>
    </xf>
    <xf numFmtId="0" fontId="17" fillId="2" borderId="0" applyAlignment="1" pivotButton="0" quotePrefix="0" xfId="0">
      <alignment horizontal="left" vertical="center" indent="1"/>
    </xf>
    <xf numFmtId="0" fontId="15" fillId="2" borderId="0" applyAlignment="1" pivotButton="0" quotePrefix="0" xfId="0">
      <alignment vertical="center"/>
    </xf>
    <xf numFmtId="0" fontId="4" fillId="8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2" borderId="0" applyAlignment="1" pivotButton="0" quotePrefix="0" xfId="0">
      <alignment horizontal="left" wrapText="1" indent="1"/>
    </xf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18" fillId="8" borderId="0" applyAlignment="1" pivotButton="0" quotePrefix="0" xfId="7">
      <alignment horizontal="center" vertical="center"/>
    </xf>
    <xf numFmtId="165" fontId="14" fillId="2" borderId="4" applyAlignment="1" pivotButton="0" quotePrefix="0" xfId="0">
      <alignment horizontal="center" vertical="center" wrapText="1"/>
    </xf>
    <xf numFmtId="165" fontId="14" fillId="2" borderId="0" applyAlignment="1" pivotButton="0" quotePrefix="0" xfId="0">
      <alignment horizontal="center" vertical="center" wrapText="1"/>
    </xf>
    <xf numFmtId="167" fontId="4" fillId="5" borderId="1" applyAlignment="1" pivotButton="0" quotePrefix="0" xfId="0">
      <alignment horizontal="center" vertical="center" wrapText="1"/>
    </xf>
    <xf numFmtId="167" fontId="5" fillId="5" borderId="1" applyAlignment="1" pivotButton="0" quotePrefix="0" xfId="0">
      <alignment horizontal="center" vertical="center" wrapText="1" readingOrder="1"/>
    </xf>
    <xf numFmtId="0" fontId="20" fillId="15" borderId="0" applyAlignment="1" pivotButton="0" quotePrefix="0" xfId="5">
      <alignment horizontal="center" vertical="center"/>
    </xf>
    <xf numFmtId="166" fontId="4" fillId="5" borderId="1" applyAlignment="1" pivotButton="0" quotePrefix="0" xfId="0">
      <alignment horizontal="center" vertical="center" wrapText="1"/>
    </xf>
    <xf numFmtId="166" fontId="5" fillId="5" borderId="1" applyAlignment="1" pivotButton="0" quotePrefix="0" xfId="0">
      <alignment horizontal="center" vertical="center" wrapText="1" readingOrder="1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Hyperlink" xfId="5" builtinId="8" hidden="0"/>
  </cellStyles>
  <dxfs count="40"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'Panel de informes del proyecto'!$D$10</f>
              <strCache>
                <ptCount val="1"/>
                <pt idx="0">
                  <v>EMPEZAR 
FECHA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informes del proyecto'!$B$11:$B$22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'Panel de informes del proyecto'!$D$11:$D$22</f>
              <numCache>
                <formatCode>mm/dd</formatCode>
                <ptCount val="12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  <pt idx="11">
                  <v>45326</v>
                </pt>
              </numCache>
            </numRef>
          </val>
        </ser>
        <ser>
          <idx val="1"/>
          <order val="1"/>
          <tx>
            <strRef>
              <f>'Panel de informes del proyecto'!$F$10</f>
              <strCache>
                <ptCount val="1"/>
                <pt idx="0">
                  <v>DURACIÓN 
en días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'Panel de informes del proyecto'!$B$11:$B$22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'Panel de informes del proyecto'!$F$11:$F$22</f>
              <numCache>
                <formatCode>0</formatCode>
                <ptCount val="12"/>
                <pt idx="0">
                  <v>6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13</v>
                </pt>
                <pt idx="6">
                  <v>13</v>
                </pt>
                <pt idx="7">
                  <v>18</v>
                </pt>
                <pt idx="8">
                  <v>11</v>
                </pt>
                <pt idx="9">
                  <v>9</v>
                </pt>
                <pt idx="10">
                  <v>2</v>
                </pt>
                <pt idx="11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ESTADO DE LA TAREA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'Panel de informes del proyecto'!$B$26:$B$30</f>
              <strCache>
                <ptCount val="5"/>
                <pt idx="0">
                  <v>No iniciado</v>
                </pt>
                <pt idx="1">
                  <v>En curso</v>
                </pt>
                <pt idx="2">
                  <v>Íntegro</v>
                </pt>
                <pt idx="3">
                  <v>Atrasado</v>
                </pt>
                <pt idx="4">
                  <v>En espera</v>
                </pt>
              </strCache>
            </strRef>
          </cat>
          <val>
            <numRef>
              <f>'Panel de informes del proyecto'!$C$26:$C$30</f>
              <numCache>
                <formatCode>0</formatCode>
                <ptCount val="5"/>
                <pt idx="0">
                  <v>2</v>
                </pt>
                <pt idx="1">
                  <v>3</v>
                </pt>
                <pt idx="2">
                  <v>5</v>
                </pt>
                <pt idx="3">
                  <v>1</v>
                </pt>
                <pt idx="4">
                  <v>1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'Panel de informes del proyecto'!$B$26:$B$30</f>
              <strCache>
                <ptCount val="5"/>
                <pt idx="0">
                  <v>No iniciado</v>
                </pt>
                <pt idx="1">
                  <v>En curso</v>
                </pt>
                <pt idx="2">
                  <v>Íntegro</v>
                </pt>
                <pt idx="3">
                  <v>Atrasado</v>
                </pt>
                <pt idx="4">
                  <v>En espera</v>
                </pt>
              </strCache>
            </strRef>
          </cat>
          <val>
            <numRef>
              <f>'Panel de informes del proyecto'!$C$26:$C$30</f>
              <numCache>
                <formatCode>0</formatCode>
                <ptCount val="5"/>
                <pt idx="0">
                  <v>2</v>
                </pt>
                <pt idx="1">
                  <v>3</v>
                </pt>
                <pt idx="2">
                  <v>5</v>
                </pt>
                <pt idx="3">
                  <v>1</v>
                </pt>
                <pt idx="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PRESUPUESTO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1546591127328596"/>
          <y val="0.2936434195725534"/>
          <w val="0.77391415402343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D32"/>
                  </a:gs>
                  <a:gs pos="100000">
                    <a:srgbClr val="00BD32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cat>
            <strRef>
              <f>'Panel de informes del proyecto'!$F$25:$F$26</f>
              <strCache>
                <ptCount val="2"/>
                <pt idx="0">
                  <v>PLANIFICADO</v>
                </pt>
                <pt idx="1">
                  <v>REAL</v>
                </pt>
              </strCache>
            </strRef>
          </cat>
          <val>
            <numRef>
              <f>'Panel de informes del proyecto'!$G$25:$G$26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ARTÍCULOS PENDIENTES</a:t>
            </a:r>
            <a:endParaRPr lang="en-US" baseline="0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'Panel de informes del proyecto'!$F$34:$F$36</f>
              <strCache>
                <ptCount val="3"/>
                <pt idx="0">
                  <v>Decisiones</v>
                </pt>
                <pt idx="1">
                  <v>Acciones</v>
                </pt>
                <pt idx="2">
                  <v xml:space="preserve">Solicitudes de cambio </v>
                </pt>
              </strCache>
            </strRef>
          </cat>
          <val>
            <numRef>
              <f>'Panel de informes del proyecto'!$G$34:$G$36</f>
              <numCache>
                <formatCode>#,##0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PRIORIDAD DE LA TAREA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'Panel de informes del proyecto'!$B$35:$B$38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'Panel de informes del proyecto'!$C$35:$C$38</f>
              <numCache>
                <formatCode>0</formatCode>
                <ptCount val="4"/>
                <pt idx="0">
                  <v>7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'Panel de informes del proyecto'!$B$35:$B$38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'Panel de informes del proyecto'!$C$35:$C$38</f>
              <numCache>
                <formatCode>0</formatCode>
                <ptCount val="4"/>
                <pt idx="0">
                  <v>7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'l de informes de proyecto BLANK'!$D$10</f>
              <strCache>
                <ptCount val="1"/>
                <pt idx="0">
                  <v>EMPEZAR 
FECHA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 de informes de proyecto BLANK'!$B$11:$B$30</f>
              <strCache>
                <ptCount val="20"/>
                <pt idx="0">
                  <v>Tarea 1</v>
                </pt>
                <pt idx="1">
                  <v>Tarea 2</v>
                </pt>
                <pt idx="2">
                  <v>Tarea 3</v>
                </pt>
                <pt idx="3">
                  <v>Tarea 4</v>
                </pt>
                <pt idx="4">
                  <v>Tarea 5</v>
                </pt>
                <pt idx="5">
                  <v>Tarea 6</v>
                </pt>
                <pt idx="6">
                  <v>Tarea 7</v>
                </pt>
                <pt idx="7">
                  <v>Tarea 8</v>
                </pt>
                <pt idx="8">
                  <v>Tarea 9</v>
                </pt>
                <pt idx="9">
                  <v>Tarea 10</v>
                </pt>
                <pt idx="10">
                  <v>Tarea 11</v>
                </pt>
                <pt idx="11">
                  <v>Tarea 12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  <pt idx="19">
                  <v>Tarea 20</v>
                </pt>
              </strCache>
            </strRef>
          </cat>
          <val>
            <numRef>
              <f>'l de informes de proyecto BLANK'!$D$11:$D$30</f>
              <numCache>
                <formatCode>mm/dd</formatCode>
                <ptCount val="20"/>
              </numCache>
            </numRef>
          </val>
        </ser>
        <ser>
          <idx val="1"/>
          <order val="1"/>
          <tx>
            <strRef>
              <f>'l de informes de proyecto BLANK'!$F$10</f>
              <strCache>
                <ptCount val="1"/>
                <pt idx="0">
                  <v>DURACIÓN 
en días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'l de informes de proyecto BLANK'!$B$11:$B$30</f>
              <strCache>
                <ptCount val="20"/>
                <pt idx="0">
                  <v>Tarea 1</v>
                </pt>
                <pt idx="1">
                  <v>Tarea 2</v>
                </pt>
                <pt idx="2">
                  <v>Tarea 3</v>
                </pt>
                <pt idx="3">
                  <v>Tarea 4</v>
                </pt>
                <pt idx="4">
                  <v>Tarea 5</v>
                </pt>
                <pt idx="5">
                  <v>Tarea 6</v>
                </pt>
                <pt idx="6">
                  <v>Tarea 7</v>
                </pt>
                <pt idx="7">
                  <v>Tarea 8</v>
                </pt>
                <pt idx="8">
                  <v>Tarea 9</v>
                </pt>
                <pt idx="9">
                  <v>Tarea 10</v>
                </pt>
                <pt idx="10">
                  <v>Tarea 11</v>
                </pt>
                <pt idx="11">
                  <v>Tarea 12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  <pt idx="19">
                  <v>Tarea 20</v>
                </pt>
              </strCache>
            </strRef>
          </cat>
          <val>
            <numRef>
              <f>'l de informes de proyecto BLANK'!$F$11:$F$30</f>
              <numCache>
                <formatCode>0</formatCode>
                <ptCount val="2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ESTADO DE LA TAREA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'l de informes de proyecto BLANK'!$B$34:$B$38</f>
              <strCache>
                <ptCount val="5"/>
                <pt idx="0">
                  <v>No iniciado</v>
                </pt>
                <pt idx="1">
                  <v>En curso</v>
                </pt>
                <pt idx="2">
                  <v>Íntegro</v>
                </pt>
                <pt idx="3">
                  <v>Atrasado</v>
                </pt>
                <pt idx="4">
                  <v>En espera</v>
                </pt>
              </strCache>
            </strRef>
          </cat>
          <val>
            <numRef>
              <f>'l de informes de proyecto BLANK'!$C$34:$C$38</f>
              <numCache>
                <formatCode>0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'l de informes de proyecto BLANK'!$B$34:$B$38</f>
              <strCache>
                <ptCount val="5"/>
                <pt idx="0">
                  <v>No iniciado</v>
                </pt>
                <pt idx="1">
                  <v>En curso</v>
                </pt>
                <pt idx="2">
                  <v>Íntegro</v>
                </pt>
                <pt idx="3">
                  <v>Atrasado</v>
                </pt>
                <pt idx="4">
                  <v>En espera</v>
                </pt>
              </strCache>
            </strRef>
          </cat>
          <val>
            <numRef>
              <f>'l de informes de proyecto BLANK'!$C$34:$C$38</f>
              <numCache>
                <formatCode>0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PRESUPUESTO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1546591127328596"/>
          <y val="0.2936434195725534"/>
          <w val="0.77391415402343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D32"/>
                  </a:gs>
                  <a:gs pos="100000">
                    <a:srgbClr val="00BD32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cat>
            <strRef>
              <f>'l de informes de proyecto BLANK'!$F$33:$F$34</f>
              <strCache>
                <ptCount val="2"/>
                <pt idx="0">
                  <v>PLANIFICADO</v>
                </pt>
                <pt idx="1">
                  <v>REAL</v>
                </pt>
              </strCache>
            </strRef>
          </cat>
          <val>
            <numRef>
              <f>'l de informes de proyecto BLANK'!$G$33:$G$34</f>
              <numCache>
                <formatCode>#,##0</formatCode>
                <ptCount val="2"/>
                <pt idx="0">
                  <v>0</v>
                </pt>
                <pt idx="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ARTÍCULOS PENDIENTES</a:t>
            </a:r>
            <a:endParaRPr lang="en-US" baseline="0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'l de informes de proyecto BLANK'!$F$42:$F$44</f>
              <strCache>
                <ptCount val="3"/>
                <pt idx="0">
                  <v>Decisiones</v>
                </pt>
                <pt idx="1">
                  <v>Acciones</v>
                </pt>
                <pt idx="2">
                  <v xml:space="preserve">Solicitudes de cambio </v>
                </pt>
              </strCache>
            </strRef>
          </cat>
          <val>
            <numRef>
              <f>'l de informes de proyecto BLANK'!$G$42:$G$44</f>
              <numCache>
                <formatCode>#,##0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PRIORIDAD DE LA TAREA %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'l de informes de proyecto BLANK'!$B$43:$B$46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'l de informes de proyecto BLANK'!$C$43:$C$46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'l de informes de proyecto BLANK'!$B$43:$B$46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'l de informes de proyecto BLANK'!$C$43:$C$46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/Relationships>
</file>

<file path=xl/drawings/_rels/drawing2.xml.rels><Relationships xmlns="http://schemas.openxmlformats.org/package/2006/relationships"><Relationship Type="http://schemas.openxmlformats.org/officeDocument/2006/relationships/chart" Target="/xl/charts/chart6.xml" Id="rId1"/><Relationship Type="http://schemas.openxmlformats.org/officeDocument/2006/relationships/chart" Target="/xl/charts/chart7.xml" Id="rId2"/><Relationship Type="http://schemas.openxmlformats.org/officeDocument/2006/relationships/chart" Target="/xl/charts/chart8.xml" Id="rId3"/><Relationship Type="http://schemas.openxmlformats.org/officeDocument/2006/relationships/chart" Target="/xl/charts/chart9.xml" Id="rId4"/><Relationship Type="http://schemas.openxmlformats.org/officeDocument/2006/relationships/chart" Target="/xl/charts/chart10.xml" Id="rId5"/><Relationship Type="http://schemas.openxmlformats.org/officeDocument/2006/relationships/image" Target="/xl/media/image1.png" Id="rId6"/></Relationships>
</file>

<file path=xl/drawings/drawing1.xml><?xml version="1.0" encoding="utf-8"?>
<wsDr xmlns="http://schemas.openxmlformats.org/drawingml/2006/spreadsheetDrawing">
  <twoCellAnchor>
    <from>
      <col>1</col>
      <colOff>38100</colOff>
      <row>4</row>
      <rowOff>114300</rowOff>
    </from>
    <to>
      <col>9</col>
      <colOff>25400</colOff>
      <row>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4</row>
      <rowOff>5168900</rowOff>
    </from>
    <to>
      <col>3</col>
      <colOff>109220</colOff>
      <row>5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7</col>
      <colOff>495300</colOff>
      <row>4</row>
      <rowOff>5168900</rowOff>
    </from>
    <to>
      <col>8</col>
      <colOff>3759200</colOff>
      <row>5</row>
      <rowOff>1752600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7</col>
      <colOff>444500</colOff>
      <row>5</row>
      <rowOff>1930400</rowOff>
    </from>
    <to>
      <col>8</col>
      <colOff>3848100</colOff>
      <row>5</row>
      <rowOff>4178300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</col>
      <colOff>381000</colOff>
      <row>4</row>
      <rowOff>5168900</rowOff>
    </from>
    <to>
      <col>7</col>
      <colOff>172720</colOff>
      <row>5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4</row>
      <rowOff>114300</rowOff>
    </from>
    <to>
      <col>9</col>
      <colOff>25400</colOff>
      <row>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4</row>
      <rowOff>5168900</rowOff>
    </from>
    <to>
      <col>3</col>
      <colOff>109220</colOff>
      <row>5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7</col>
      <colOff>495300</colOff>
      <row>4</row>
      <rowOff>5168900</rowOff>
    </from>
    <to>
      <col>8</col>
      <colOff>3759200</colOff>
      <row>5</row>
      <rowOff>1752600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7</col>
      <colOff>444500</colOff>
      <row>5</row>
      <rowOff>1930400</rowOff>
    </from>
    <to>
      <col>8</col>
      <colOff>3848100</colOff>
      <row>5</row>
      <rowOff>4178300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</col>
      <colOff>381000</colOff>
      <row>4</row>
      <rowOff>5168900</rowOff>
    </from>
    <to>
      <col>7</col>
      <colOff>172720</colOff>
      <row>5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9</col>
      <colOff>177800</colOff>
      <row>4</row>
      <rowOff>38100</rowOff>
    </from>
    <to>
      <col>14</col>
      <colOff>368300</colOff>
      <row>4</row>
      <rowOff>3708400</rowOff>
    </to>
    <grpSp>
      <nvGrpSpPr>
        <cNvPr id="8" name="Group 7"/>
        <cNvGrpSpPr/>
      </nvGrpSpPr>
      <grpSpPr>
        <a:xfrm xmlns:a="http://schemas.openxmlformats.org/drawingml/2006/main" rot="0">
          <a:off x="14808200" y="1676400"/>
          <a:ext cx="2908300" cy="3441700"/>
          <a:chOff x="16992600" y="7112000"/>
          <a:chExt cx="2908300" cy="3670300"/>
        </a:xfrm>
      </grpSpPr>
      <pic>
        <nvPicPr>
          <cNvPr id="11" name="Picture 10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6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3&amp;utm_language=ES&amp;utm_source=integrated+content&amp;utm_campaign=/project-report-templates&amp;utm_medium=ic+project+report+dashboard+27153+0+es&amp;lpa=ic+project+report+dashboard+27153+0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 activeCell="B41" sqref="B41:I41"/>
    </sheetView>
  </sheetViews>
  <sheetFormatPr baseColWidth="8" defaultColWidth="11" defaultRowHeight="12.5"/>
  <cols>
    <col width="3.33203125" customWidth="1" style="7" min="1" max="1"/>
    <col width="35.83203125" customWidth="1" style="7" min="2" max="2"/>
    <col width="20.83203125" customWidth="1" style="7" min="3" max="3"/>
    <col width="10.83203125" customWidth="1" style="7" min="4" max="5"/>
    <col width="17.83203125" customWidth="1" style="7" min="6" max="6"/>
    <col width="20.83203125" customWidth="1" style="7" min="7" max="8"/>
    <col width="50.83203125" customWidth="1" style="7" min="9" max="9"/>
    <col width="3.33203125" customWidth="1" style="7" min="10" max="10"/>
    <col width="12.83203125" customWidth="1" style="7" min="11" max="11"/>
    <col width="3.33203125" customWidth="1" style="7" min="12" max="12"/>
    <col width="12.83203125" customWidth="1" style="7" min="13" max="13"/>
    <col width="3.33203125" customWidth="1" style="7" min="14" max="14"/>
    <col width="11" customWidth="1" style="7" min="15" max="17"/>
    <col width="9" customWidth="1" style="7" min="18" max="18"/>
    <col width="11" customWidth="1" style="7" min="19" max="16384"/>
  </cols>
  <sheetData>
    <row r="1" ht="45" customHeight="1" s="69">
      <c r="A1" s="10" t="n"/>
      <c r="B1" s="70" t="inlineStr">
        <is>
          <t>PLANTILLA DE PANEL DE INFORMES DE PROYECTO</t>
        </is>
      </c>
      <c r="J1" s="10" t="n"/>
      <c r="L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5" customFormat="1" customHeight="1" s="25">
      <c r="A2" s="20" t="n"/>
      <c r="B2" s="21" t="inlineStr">
        <is>
          <t>NOMBRE DEL PROYECTO</t>
        </is>
      </c>
      <c r="C2" s="22" t="n"/>
      <c r="D2" s="21" t="n"/>
      <c r="E2" s="21" t="n"/>
      <c r="F2" s="23" t="inlineStr">
        <is>
          <t>FECHA</t>
        </is>
      </c>
      <c r="G2" s="24" t="inlineStr">
        <is>
          <t>ESTADO DEL PROYECTO</t>
        </is>
      </c>
      <c r="H2" s="23" t="inlineStr">
        <is>
          <t>% COMPLETADO</t>
        </is>
      </c>
      <c r="I2" s="20" t="n"/>
      <c r="J2" s="20" t="n"/>
      <c r="K2" s="20" t="n"/>
      <c r="L2" s="20" t="n"/>
      <c r="M2" s="20" t="n"/>
      <c r="N2" s="20" t="n"/>
      <c r="O2" s="20" t="n"/>
      <c r="P2" s="20" t="n"/>
      <c r="Q2" s="20" t="n"/>
      <c r="R2" s="20" t="n"/>
      <c r="S2" s="20" t="n"/>
      <c r="T2" s="20" t="n"/>
      <c r="U2" s="20" t="n"/>
      <c r="V2" s="20" t="n"/>
      <c r="W2" s="20" t="n"/>
      <c r="X2" s="20" t="n"/>
      <c r="Y2" s="20" t="n"/>
      <c r="Z2" s="20" t="n"/>
      <c r="AA2" s="20" t="n"/>
      <c r="AB2" s="20" t="n"/>
      <c r="AC2" s="20" t="n"/>
      <c r="AD2" s="20" t="n"/>
      <c r="AE2" s="20" t="n"/>
      <c r="AF2" s="20" t="n"/>
      <c r="AG2" s="20" t="n"/>
      <c r="AH2" s="20" t="n"/>
    </row>
    <row r="3" ht="35" customHeight="1" s="69" thickBot="1">
      <c r="A3" s="10" t="n"/>
      <c r="B3" s="26" t="n"/>
      <c r="C3" s="27" t="n"/>
      <c r="D3" s="27" t="n"/>
      <c r="E3" s="28" t="n"/>
      <c r="F3" s="72" t="inlineStr">
        <is>
          <t>00/00/00</t>
        </is>
      </c>
      <c r="G3" s="30" t="n"/>
      <c r="H3" s="31" t="n">
        <v>0.72</v>
      </c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</row>
    <row r="4" ht="35" customHeight="1" s="69">
      <c r="A4" s="10" t="n"/>
      <c r="B4" s="63" t="inlineStr">
        <is>
          <t>CRONOLOGÍA DE TAREAS</t>
        </is>
      </c>
      <c r="C4" s="59" t="n"/>
      <c r="D4" s="59" t="n"/>
      <c r="E4" s="59" t="n"/>
      <c r="F4" s="73" t="n"/>
      <c r="G4" s="61" t="n"/>
      <c r="H4" s="62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</row>
    <row r="5" ht="409" customHeight="1" s="69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323" customHeight="1" s="69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35" customHeight="1" s="69">
      <c r="A8" s="10" t="n"/>
      <c r="B8" s="35" t="inlineStr">
        <is>
          <t>DATOS DEL PANEL</t>
        </is>
      </c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Height="1" s="69">
      <c r="A9" s="10" t="n"/>
      <c r="B9" s="34" t="inlineStr">
        <is>
          <t>TABLA DE TAREAS</t>
        </is>
      </c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35" customFormat="1" customHeight="1" s="12">
      <c r="A10" s="11" t="n"/>
      <c r="B10" s="15" t="inlineStr">
        <is>
          <t>NOMBRE DE LA TAREA</t>
        </is>
      </c>
      <c r="C10" s="15" t="inlineStr">
        <is>
          <t>ASIGNADO A</t>
        </is>
      </c>
      <c r="D10" s="40" t="inlineStr">
        <is>
          <t>EMPEZAR 
FECHA</t>
        </is>
      </c>
      <c r="E10" s="40" t="inlineStr">
        <is>
          <t>FIN 
FECHA</t>
        </is>
      </c>
      <c r="F10" s="41" t="inlineStr">
        <is>
          <t>DURACIÓN 
en días</t>
        </is>
      </c>
      <c r="G10" s="15" t="inlineStr">
        <is>
          <t>ESTADO</t>
        </is>
      </c>
      <c r="H10" s="15" t="inlineStr">
        <is>
          <t>PRIORIDAD</t>
        </is>
      </c>
      <c r="I10" s="15" t="inlineStr">
        <is>
          <t>COMENTARIOS</t>
        </is>
      </c>
      <c r="J10" s="11" t="n"/>
      <c r="K10" s="15" t="inlineStr">
        <is>
          <t>ESTADO</t>
        </is>
      </c>
      <c r="L10" s="11" t="n"/>
      <c r="M10" s="15" t="inlineStr">
        <is>
          <t>PRIORIDAD</t>
        </is>
      </c>
      <c r="N10" s="11" t="n"/>
      <c r="O10" s="11" t="n"/>
      <c r="P10" s="11" t="n"/>
      <c r="Q10" s="11" t="n"/>
      <c r="R10" s="11" t="n"/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  <c r="AP10" s="11" t="n"/>
      <c r="AQ10" s="11" t="n"/>
      <c r="AR10" s="11" t="n"/>
      <c r="AS10" s="11" t="n"/>
      <c r="AT10" s="11" t="n"/>
      <c r="AU10" s="11" t="n"/>
      <c r="AV10" s="11" t="n"/>
      <c r="AW10" s="11" t="n"/>
      <c r="AX10" s="11" t="n"/>
      <c r="AY10" s="11" t="n"/>
      <c r="AZ10" s="11" t="n"/>
      <c r="BA10" s="11" t="n"/>
      <c r="BB10" s="11" t="n"/>
      <c r="BC10" s="11" t="n"/>
      <c r="BD10" s="11" t="n"/>
      <c r="BE10" s="11" t="n"/>
      <c r="BF10" s="11" t="n"/>
      <c r="BG10" s="11" t="n"/>
      <c r="BH10" s="11" t="n"/>
      <c r="BI10" s="11" t="n"/>
      <c r="BJ10" s="11" t="n"/>
      <c r="BK10" s="11" t="n"/>
      <c r="BL10" s="11" t="n"/>
      <c r="BM10" s="11" t="n"/>
      <c r="BN10" s="11" t="n"/>
      <c r="BO10" s="11" t="n"/>
      <c r="BP10" s="11" t="n"/>
      <c r="BQ10" s="11" t="n"/>
      <c r="BR10" s="11" t="n"/>
      <c r="BS10" s="11" t="n"/>
      <c r="BT10" s="11" t="n"/>
      <c r="BU10" s="11" t="n"/>
      <c r="BV10" s="11" t="n"/>
      <c r="BW10" s="11" t="n"/>
      <c r="BX10" s="11" t="n"/>
      <c r="BY10" s="11" t="n"/>
      <c r="BZ10" s="11" t="n"/>
      <c r="CA10" s="11" t="n"/>
      <c r="CB10" s="11" t="n"/>
      <c r="CC10" s="11" t="n"/>
      <c r="CD10" s="11" t="n"/>
      <c r="CE10" s="11" t="n"/>
      <c r="CF10" s="11" t="n"/>
      <c r="CG10" s="11" t="n"/>
      <c r="CH10" s="11" t="n"/>
      <c r="CI10" s="11" t="n"/>
      <c r="CJ10" s="11" t="n"/>
      <c r="CK10" s="11" t="n"/>
      <c r="CL10" s="11" t="n"/>
      <c r="CM10" s="11" t="n"/>
      <c r="CN10" s="11" t="n"/>
      <c r="CO10" s="11" t="n"/>
      <c r="CP10" s="11" t="n"/>
      <c r="CQ10" s="11" t="n"/>
      <c r="CR10" s="11" t="n"/>
      <c r="CS10" s="11" t="n"/>
      <c r="CT10" s="11" t="n"/>
      <c r="CU10" s="11" t="n"/>
      <c r="CV10" s="11" t="n"/>
      <c r="CW10" s="11" t="n"/>
      <c r="CX10" s="11" t="n"/>
      <c r="CY10" s="11" t="n"/>
      <c r="CZ10" s="11" t="n"/>
      <c r="DA10" s="11" t="n"/>
      <c r="DB10" s="11" t="n"/>
      <c r="DC10" s="11" t="n"/>
      <c r="DD10" s="11" t="n"/>
      <c r="DE10" s="11" t="n"/>
      <c r="DF10" s="11" t="n"/>
      <c r="DG10" s="11" t="n"/>
      <c r="DH10" s="11" t="n"/>
      <c r="DI10" s="11" t="n"/>
      <c r="DJ10" s="11" t="n"/>
      <c r="DK10" s="11" t="n"/>
      <c r="DL10" s="11" t="n"/>
      <c r="DM10" s="11" t="n"/>
      <c r="DN10" s="11" t="n"/>
      <c r="DO10" s="11" t="n"/>
      <c r="DP10" s="11" t="n"/>
      <c r="DQ10" s="11" t="n"/>
      <c r="DR10" s="11" t="n"/>
      <c r="DS10" s="11" t="n"/>
      <c r="DT10" s="11" t="n"/>
      <c r="DU10" s="11" t="n"/>
      <c r="DV10" s="11" t="n"/>
      <c r="DW10" s="11" t="n"/>
      <c r="DX10" s="11" t="n"/>
      <c r="DY10" s="11" t="n"/>
      <c r="DZ10" s="11" t="n"/>
      <c r="EA10" s="11" t="n"/>
      <c r="EB10" s="11" t="n"/>
      <c r="EC10" s="11" t="n"/>
      <c r="ED10" s="11" t="n"/>
      <c r="EE10" s="11" t="n"/>
      <c r="EF10" s="11" t="n"/>
      <c r="EG10" s="11" t="n"/>
      <c r="EH10" s="11" t="n"/>
      <c r="EI10" s="11" t="n"/>
      <c r="EJ10" s="11" t="n"/>
      <c r="EK10" s="11" t="n"/>
      <c r="EL10" s="11" t="n"/>
      <c r="EM10" s="11" t="n"/>
      <c r="EN10" s="11" t="n"/>
      <c r="EO10" s="11" t="n"/>
      <c r="EP10" s="11" t="n"/>
      <c r="EQ10" s="11" t="n"/>
      <c r="ER10" s="11" t="n"/>
      <c r="ES10" s="11" t="n"/>
      <c r="ET10" s="11" t="n"/>
      <c r="EU10" s="11" t="n"/>
      <c r="EV10" s="11" t="n"/>
      <c r="EW10" s="11" t="n"/>
      <c r="EX10" s="11" t="n"/>
      <c r="EY10" s="11" t="n"/>
      <c r="EZ10" s="11" t="n"/>
      <c r="FA10" s="11" t="n"/>
      <c r="FB10" s="11" t="n"/>
      <c r="FC10" s="11" t="n"/>
      <c r="FD10" s="11" t="n"/>
      <c r="FE10" s="11" t="n"/>
      <c r="FF10" s="11" t="n"/>
      <c r="FG10" s="11" t="n"/>
      <c r="FH10" s="11" t="n"/>
      <c r="FI10" s="11" t="n"/>
      <c r="FJ10" s="11" t="n"/>
      <c r="FK10" s="11" t="n"/>
      <c r="FL10" s="11" t="n"/>
      <c r="FM10" s="11" t="n"/>
      <c r="FN10" s="11" t="n"/>
      <c r="FO10" s="11" t="n"/>
      <c r="FP10" s="11" t="n"/>
      <c r="FQ10" s="11" t="n"/>
      <c r="FR10" s="11" t="n"/>
      <c r="FS10" s="11" t="n"/>
      <c r="FT10" s="11" t="n"/>
      <c r="FU10" s="11" t="n"/>
      <c r="FV10" s="11" t="n"/>
      <c r="FW10" s="11" t="n"/>
      <c r="FX10" s="11" t="n"/>
      <c r="FY10" s="11" t="n"/>
      <c r="FZ10" s="11" t="n"/>
      <c r="GA10" s="11" t="n"/>
      <c r="GB10" s="11" t="n"/>
      <c r="GC10" s="11" t="n"/>
      <c r="GD10" s="11" t="n"/>
      <c r="GE10" s="11" t="n"/>
      <c r="GF10" s="11" t="n"/>
      <c r="GG10" s="11" t="n"/>
      <c r="GH10" s="11" t="n"/>
      <c r="GI10" s="11" t="n"/>
      <c r="GJ10" s="11" t="n"/>
      <c r="GK10" s="11" t="n"/>
      <c r="GL10" s="11" t="n"/>
      <c r="GM10" s="11" t="n"/>
      <c r="GN10" s="11" t="n"/>
      <c r="GO10" s="11" t="n"/>
      <c r="GP10" s="11" t="n"/>
      <c r="GQ10" s="11" t="n"/>
      <c r="GR10" s="11" t="n"/>
      <c r="GS10" s="11" t="n"/>
      <c r="GT10" s="11" t="n"/>
      <c r="GU10" s="11" t="n"/>
      <c r="GV10" s="11" t="n"/>
      <c r="GW10" s="11" t="n"/>
      <c r="GX10" s="11" t="n"/>
      <c r="GY10" s="11" t="n"/>
      <c r="GZ10" s="11" t="n"/>
      <c r="HA10" s="11" t="n"/>
      <c r="HB10" s="11" t="n"/>
      <c r="HC10" s="11" t="n"/>
      <c r="HD10" s="11" t="n"/>
      <c r="HE10" s="11" t="n"/>
      <c r="HF10" s="11" t="n"/>
      <c r="HG10" s="11" t="n"/>
      <c r="HH10" s="11" t="n"/>
      <c r="HI10" s="11" t="n"/>
      <c r="HJ10" s="11" t="n"/>
      <c r="HK10" s="11" t="n"/>
      <c r="HL10" s="11" t="n"/>
      <c r="HM10" s="11" t="n"/>
      <c r="HN10" s="11" t="n"/>
      <c r="HO10" s="11" t="n"/>
      <c r="HP10" s="11" t="n"/>
      <c r="HQ10" s="11" t="n"/>
      <c r="HR10" s="11" t="n"/>
      <c r="HS10" s="11" t="n"/>
      <c r="HT10" s="11" t="n"/>
      <c r="HU10" s="11" t="n"/>
      <c r="HV10" s="11" t="n"/>
      <c r="HW10" s="11" t="n"/>
      <c r="HX10" s="11" t="n"/>
      <c r="HY10" s="11" t="n"/>
      <c r="HZ10" s="11" t="n"/>
      <c r="IA10" s="11" t="n"/>
      <c r="IB10" s="11" t="n"/>
      <c r="IC10" s="11" t="n"/>
      <c r="ID10" s="11" t="n"/>
      <c r="IE10" s="11" t="n"/>
      <c r="IF10" s="11" t="n"/>
      <c r="IG10" s="11" t="n"/>
      <c r="IH10" s="11" t="n"/>
      <c r="II10" s="11" t="n"/>
      <c r="IJ10" s="11" t="n"/>
      <c r="IK10" s="11" t="n"/>
      <c r="IL10" s="11" t="n"/>
      <c r="IM10" s="11" t="n"/>
      <c r="IN10" s="11" t="n"/>
      <c r="IO10" s="11" t="n"/>
      <c r="IP10" s="11" t="n"/>
      <c r="IQ10" s="11" t="n"/>
      <c r="IR10" s="11" t="n"/>
      <c r="IS10" s="11" t="n"/>
      <c r="IT10" s="11" t="n"/>
      <c r="IU10" s="11" t="n"/>
      <c r="IV10" s="11" t="n"/>
      <c r="IW10" s="11" t="n"/>
      <c r="IX10" s="11" t="n"/>
    </row>
    <row r="11" ht="23" customFormat="1" customHeight="1" s="33">
      <c r="A11" s="8" t="n"/>
      <c r="B11" s="3" t="inlineStr">
        <is>
          <t>Establecer la reunión de lanzamiento</t>
        </is>
      </c>
      <c r="C11" s="2" t="n"/>
      <c r="D11" s="74" t="n">
        <v>45293</v>
      </c>
      <c r="E11" s="74" t="n">
        <v>45299</v>
      </c>
      <c r="F11" s="43">
        <f>IF(D11=0,0,E11-D11)</f>
        <v/>
      </c>
      <c r="G11" s="2" t="inlineStr">
        <is>
          <t>Íntegro</t>
        </is>
      </c>
      <c r="H11" s="2" t="inlineStr">
        <is>
          <t>Alto</t>
        </is>
      </c>
      <c r="I11" s="2" t="n"/>
      <c r="J11" s="33" t="n"/>
      <c r="K11" s="32" t="inlineStr">
        <is>
          <t>No iniciado</t>
        </is>
      </c>
      <c r="L11" s="8" t="n"/>
      <c r="M11" s="16" t="inlineStr">
        <is>
          <t>Alto</t>
        </is>
      </c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3" customFormat="1" customHeight="1" s="33">
      <c r="A12" s="8" t="n"/>
      <c r="B12" s="3" t="inlineStr">
        <is>
          <t>Acordar objetivos</t>
        </is>
      </c>
      <c r="C12" s="4" t="n"/>
      <c r="D12" s="75" t="n">
        <v>45295</v>
      </c>
      <c r="E12" s="75" t="n">
        <v>45302</v>
      </c>
      <c r="F12" s="43">
        <f>IF(D12=0,0,E12-D12)</f>
        <v/>
      </c>
      <c r="G12" s="3" t="inlineStr">
        <is>
          <t>Íntegro</t>
        </is>
      </c>
      <c r="H12" s="3" t="inlineStr">
        <is>
          <t>Medio</t>
        </is>
      </c>
      <c r="I12" s="2" t="n"/>
      <c r="J12" s="33" t="n"/>
      <c r="K12" s="3" t="inlineStr">
        <is>
          <t>En curso</t>
        </is>
      </c>
      <c r="L12" s="8" t="n"/>
      <c r="M12" s="17" t="inlineStr">
        <is>
          <t>Medio</t>
        </is>
      </c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3" customFormat="1" customHeight="1" s="33">
      <c r="A13" s="8" t="n"/>
      <c r="B13" s="3" t="inlineStr">
        <is>
          <t>Requisitos detallados.</t>
        </is>
      </c>
      <c r="C13" s="4" t="n"/>
      <c r="D13" s="75" t="n">
        <v>45298</v>
      </c>
      <c r="E13" s="75" t="n">
        <v>45302</v>
      </c>
      <c r="F13" s="43">
        <f>IF(D13=0,0,E13-D13)</f>
        <v/>
      </c>
      <c r="G13" s="3" t="inlineStr">
        <is>
          <t>Íntegro</t>
        </is>
      </c>
      <c r="H13" s="3" t="inlineStr">
        <is>
          <t>Bajo</t>
        </is>
      </c>
      <c r="I13" s="2" t="n"/>
      <c r="J13" s="33" t="n"/>
      <c r="K13" s="3" t="inlineStr">
        <is>
          <t>Íntegro</t>
        </is>
      </c>
      <c r="L13" s="8" t="n"/>
      <c r="M13" s="18" t="inlineStr">
        <is>
          <t>Bajo</t>
        </is>
      </c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3" customFormat="1" customHeight="1" s="33">
      <c r="A14" s="8" t="n"/>
      <c r="B14" s="3" t="inlineStr">
        <is>
          <t>Requisitos de hardware.</t>
        </is>
      </c>
      <c r="C14" s="13" t="n"/>
      <c r="D14" s="75" t="n">
        <v>45301</v>
      </c>
      <c r="E14" s="75" t="n">
        <v>45306</v>
      </c>
      <c r="F14" s="43">
        <f>IF(D14=0,0,E14-D14)</f>
        <v/>
      </c>
      <c r="G14" s="3" t="inlineStr">
        <is>
          <t>Íntegro</t>
        </is>
      </c>
      <c r="H14" s="3" t="inlineStr">
        <is>
          <t>Bajo</t>
        </is>
      </c>
      <c r="I14" s="2" t="n"/>
      <c r="J14" s="33" t="n"/>
      <c r="K14" s="13" t="inlineStr">
        <is>
          <t>Atrasado</t>
        </is>
      </c>
      <c r="L14" s="8" t="n"/>
      <c r="M14" s="13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3" customFormat="1" customHeight="1" s="33">
      <c r="A15" s="8" t="n"/>
      <c r="B15" s="3" t="inlineStr">
        <is>
          <t>Plan final de recursos</t>
        </is>
      </c>
      <c r="C15" s="4" t="n"/>
      <c r="D15" s="75" t="n">
        <v>45304</v>
      </c>
      <c r="E15" s="75" t="n">
        <v>45311</v>
      </c>
      <c r="F15" s="43">
        <f>IF(D15=0,0,E15-D15)</f>
        <v/>
      </c>
      <c r="G15" s="3" t="inlineStr">
        <is>
          <t>Íntegro</t>
        </is>
      </c>
      <c r="H15" s="3" t="inlineStr">
        <is>
          <t>Bajo</t>
        </is>
      </c>
      <c r="I15" s="2" t="n"/>
      <c r="J15" s="8" t="n"/>
      <c r="K15" s="13" t="inlineStr">
        <is>
          <t>En espera</t>
        </is>
      </c>
      <c r="L15" s="8" t="n"/>
      <c r="M15" s="10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3" customFormat="1" customHeight="1" s="33">
      <c r="A16" s="8" t="n"/>
      <c r="B16" s="3" t="inlineStr">
        <is>
          <t>Personal</t>
        </is>
      </c>
      <c r="C16" s="4" t="n"/>
      <c r="D16" s="75" t="n">
        <v>45307</v>
      </c>
      <c r="E16" s="75" t="n">
        <v>45320</v>
      </c>
      <c r="F16" s="43">
        <f>IF(D16=0,0,E16-D16)</f>
        <v/>
      </c>
      <c r="G16" s="3" t="inlineStr">
        <is>
          <t>Atrasado</t>
        </is>
      </c>
      <c r="H16" s="3" t="inlineStr">
        <is>
          <t>Alto</t>
        </is>
      </c>
      <c r="I16" s="2" t="n"/>
      <c r="J16" s="8" t="n"/>
      <c r="K16" s="10" t="n"/>
      <c r="L16" s="8" t="n"/>
      <c r="M16" s="10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3" customFormat="1" customHeight="1" s="33">
      <c r="A17" s="8" t="n"/>
      <c r="B17" s="3" t="inlineStr">
        <is>
          <t>Requisitos técnicos.</t>
        </is>
      </c>
      <c r="C17" s="14" t="n"/>
      <c r="D17" s="75" t="n">
        <v>45310</v>
      </c>
      <c r="E17" s="74" t="n">
        <v>45323</v>
      </c>
      <c r="F17" s="43">
        <f>IF(D17=0,0,E17-D17)</f>
        <v/>
      </c>
      <c r="G17" s="3" t="inlineStr">
        <is>
          <t>En curso</t>
        </is>
      </c>
      <c r="H17" s="3" t="inlineStr">
        <is>
          <t>Alto</t>
        </is>
      </c>
      <c r="I17" s="2" t="n"/>
      <c r="J17" s="8" t="n"/>
      <c r="K17" s="10" t="n"/>
      <c r="L17" s="8" t="n"/>
      <c r="M17" s="10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3" customFormat="1" customHeight="1" s="33">
      <c r="A18" s="8" t="n"/>
      <c r="B18" s="3" t="inlineStr">
        <is>
          <t>Ensayo</t>
        </is>
      </c>
      <c r="C18" s="14" t="n"/>
      <c r="D18" s="75" t="n">
        <v>45313</v>
      </c>
      <c r="E18" s="74" t="n">
        <v>45331</v>
      </c>
      <c r="F18" s="43">
        <f>IF(D18=0,0,E18-D18)</f>
        <v/>
      </c>
      <c r="G18" s="3" t="inlineStr">
        <is>
          <t>En curso</t>
        </is>
      </c>
      <c r="H18" s="3" t="inlineStr">
        <is>
          <t>Alto</t>
        </is>
      </c>
      <c r="I18" s="2" t="n"/>
      <c r="J18" s="8" t="n"/>
      <c r="K18" s="10" t="n"/>
      <c r="L18" s="8" t="n"/>
      <c r="M18" s="10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3" customFormat="1" customHeight="1" s="33">
      <c r="A19" s="8" t="n"/>
      <c r="B19" s="3" t="inlineStr">
        <is>
          <t>Desarrollador Completo</t>
        </is>
      </c>
      <c r="C19" s="14" t="n"/>
      <c r="D19" s="75" t="n">
        <v>45316</v>
      </c>
      <c r="E19" s="74" t="n">
        <v>45327</v>
      </c>
      <c r="F19" s="43">
        <f>IF(D19=0,0,E19-D19)</f>
        <v/>
      </c>
      <c r="G19" s="3" t="inlineStr">
        <is>
          <t>En curso</t>
        </is>
      </c>
      <c r="H19" s="3" t="inlineStr">
        <is>
          <t>Alto</t>
        </is>
      </c>
      <c r="I19" s="2" t="n"/>
      <c r="J19" s="8" t="n"/>
      <c r="K19" s="10" t="n"/>
      <c r="L19" s="8" t="n"/>
      <c r="M19" s="10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3" customFormat="1" customHeight="1" s="33">
      <c r="A20" s="8" t="n"/>
      <c r="B20" s="3" t="inlineStr">
        <is>
          <t>Configuración de hardware.</t>
        </is>
      </c>
      <c r="C20" s="14" t="n"/>
      <c r="D20" s="75" t="n">
        <v>45319</v>
      </c>
      <c r="E20" s="74" t="n">
        <v>45328</v>
      </c>
      <c r="F20" s="43">
        <f>IF(D20=0,0,E20-D20)</f>
        <v/>
      </c>
      <c r="G20" s="3" t="inlineStr">
        <is>
          <t>En espera</t>
        </is>
      </c>
      <c r="H20" s="3" t="inlineStr">
        <is>
          <t>Alto</t>
        </is>
      </c>
      <c r="I20" s="2" t="n"/>
      <c r="J20" s="8" t="n"/>
      <c r="K20" s="10" t="n"/>
      <c r="L20" s="8" t="n"/>
      <c r="M20" s="10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3" customFormat="1" customHeight="1" s="33">
      <c r="A21" s="8" t="n"/>
      <c r="B21" s="3" t="inlineStr">
        <is>
          <t>Pruebas del sistema</t>
        </is>
      </c>
      <c r="C21" s="14" t="n"/>
      <c r="D21" s="75" t="n">
        <v>45322</v>
      </c>
      <c r="E21" s="74" t="n">
        <v>45324</v>
      </c>
      <c r="F21" s="43">
        <f>IF(D21=0,0,E21-D21)</f>
        <v/>
      </c>
      <c r="G21" s="3" t="inlineStr">
        <is>
          <t>No iniciado</t>
        </is>
      </c>
      <c r="H21" s="3" t="inlineStr">
        <is>
          <t>Alto</t>
        </is>
      </c>
      <c r="I21" s="2" t="n"/>
      <c r="J21" s="8" t="n"/>
      <c r="K21" s="10" t="n"/>
      <c r="L21" s="8" t="n"/>
      <c r="M21" s="10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3" customFormat="1" customHeight="1" s="33">
      <c r="A22" s="8" t="n"/>
      <c r="B22" s="3" t="inlineStr">
        <is>
          <t>Lanzar</t>
        </is>
      </c>
      <c r="C22" s="14" t="n"/>
      <c r="D22" s="75" t="n">
        <v>45326</v>
      </c>
      <c r="E22" s="74" t="n">
        <v>45334</v>
      </c>
      <c r="F22" s="43">
        <f>IF(D22=0,0,E22-D22)</f>
        <v/>
      </c>
      <c r="G22" s="3" t="inlineStr">
        <is>
          <t>No iniciado</t>
        </is>
      </c>
      <c r="H22" s="3" t="inlineStr">
        <is>
          <t>Medio</t>
        </is>
      </c>
      <c r="I22" s="2" t="n"/>
      <c r="J22" s="8" t="n"/>
      <c r="K22" s="10" t="n"/>
      <c r="L22" s="8" t="n"/>
      <c r="M22" s="10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  <c r="AA23" s="10" t="n"/>
      <c r="AB23" s="10" t="n"/>
      <c r="AC23" s="10" t="n"/>
      <c r="AD23" s="10" t="n"/>
      <c r="AE23" s="10" t="n"/>
      <c r="AF23" s="10" t="n"/>
      <c r="AG23" s="10" t="n"/>
      <c r="AH23" s="10" t="n"/>
      <c r="AI23" s="10" t="n"/>
      <c r="AJ23" s="10" t="n"/>
      <c r="AK23" s="10" t="n"/>
      <c r="AL23" s="10" t="n"/>
      <c r="AM23" s="10" t="n"/>
      <c r="AN23" s="10" t="n"/>
      <c r="AO23" s="10" t="n"/>
      <c r="AP23" s="10" t="n"/>
      <c r="AQ23" s="10" t="n"/>
      <c r="AR23" s="10" t="n"/>
      <c r="AS23" s="10" t="n"/>
      <c r="AT23" s="10" t="n"/>
      <c r="AU23" s="10" t="n"/>
      <c r="AV23" s="10" t="n"/>
      <c r="AW23" s="10" t="n"/>
      <c r="AX23" s="10" t="n"/>
      <c r="AY23" s="10" t="n"/>
      <c r="AZ23" s="10" t="n"/>
      <c r="BA23" s="10" t="n"/>
      <c r="BB23" s="10" t="n"/>
      <c r="BC23" s="10" t="n"/>
      <c r="BD23" s="10" t="n"/>
      <c r="BE23" s="10" t="n"/>
      <c r="BF23" s="10" t="n"/>
      <c r="BG23" s="10" t="n"/>
      <c r="BH23" s="10" t="n"/>
      <c r="BI23" s="10" t="n"/>
      <c r="BJ23" s="10" t="n"/>
      <c r="BK23" s="10" t="n"/>
      <c r="BL23" s="10" t="n"/>
      <c r="BM23" s="10" t="n"/>
      <c r="BN23" s="10" t="n"/>
      <c r="BO23" s="10" t="n"/>
      <c r="BP23" s="10" t="n"/>
      <c r="BQ23" s="10" t="n"/>
      <c r="BR23" s="10" t="n"/>
      <c r="BS23" s="10" t="n"/>
      <c r="BT23" s="10" t="n"/>
      <c r="BU23" s="10" t="n"/>
      <c r="BV23" s="10" t="n"/>
      <c r="BW23" s="10" t="n"/>
      <c r="BX23" s="10" t="n"/>
      <c r="BY23" s="10" t="n"/>
      <c r="BZ23" s="10" t="n"/>
      <c r="CA23" s="10" t="n"/>
      <c r="CB23" s="10" t="n"/>
      <c r="CC23" s="10" t="n"/>
      <c r="CD23" s="10" t="n"/>
      <c r="CE23" s="10" t="n"/>
      <c r="CF23" s="10" t="n"/>
      <c r="CG23" s="10" t="n"/>
      <c r="CH23" s="10" t="n"/>
      <c r="CI23" s="10" t="n"/>
      <c r="CJ23" s="10" t="n"/>
      <c r="CK23" s="10" t="n"/>
      <c r="CL23" s="10" t="n"/>
      <c r="CM23" s="10" t="n"/>
      <c r="CN23" s="10" t="n"/>
      <c r="CO23" s="10" t="n"/>
      <c r="CP23" s="10" t="n"/>
      <c r="CQ23" s="10" t="n"/>
      <c r="CR23" s="10" t="n"/>
      <c r="CS23" s="10" t="n"/>
      <c r="CT23" s="10" t="n"/>
      <c r="CU23" s="10" t="n"/>
      <c r="CV23" s="10" t="n"/>
      <c r="CW23" s="10" t="n"/>
      <c r="CX23" s="10" t="n"/>
      <c r="CY23" s="10" t="n"/>
      <c r="CZ23" s="10" t="n"/>
      <c r="DA23" s="10" t="n"/>
      <c r="DB23" s="10" t="n"/>
      <c r="DC23" s="10" t="n"/>
      <c r="DD23" s="10" t="n"/>
      <c r="DE23" s="10" t="n"/>
      <c r="DF23" s="10" t="n"/>
      <c r="DG23" s="10" t="n"/>
      <c r="DH23" s="10" t="n"/>
      <c r="DI23" s="10" t="n"/>
      <c r="DJ23" s="10" t="n"/>
      <c r="DK23" s="10" t="n"/>
      <c r="DL23" s="10" t="n"/>
      <c r="DM23" s="10" t="n"/>
      <c r="DN23" s="10" t="n"/>
      <c r="DO23" s="10" t="n"/>
      <c r="DP23" s="10" t="n"/>
      <c r="DQ23" s="10" t="n"/>
      <c r="DR23" s="10" t="n"/>
      <c r="DS23" s="10" t="n"/>
      <c r="DT23" s="10" t="n"/>
      <c r="DU23" s="10" t="n"/>
      <c r="DV23" s="10" t="n"/>
      <c r="DW23" s="10" t="n"/>
      <c r="DX23" s="10" t="n"/>
      <c r="DY23" s="10" t="n"/>
      <c r="DZ23" s="10" t="n"/>
      <c r="EA23" s="10" t="n"/>
      <c r="EB23" s="10" t="n"/>
      <c r="EC23" s="10" t="n"/>
      <c r="ED23" s="10" t="n"/>
      <c r="EE23" s="10" t="n"/>
      <c r="EF23" s="10" t="n"/>
      <c r="EG23" s="10" t="n"/>
      <c r="EH23" s="10" t="n"/>
      <c r="EI23" s="10" t="n"/>
      <c r="EJ23" s="10" t="n"/>
      <c r="EK23" s="10" t="n"/>
      <c r="EL23" s="10" t="n"/>
      <c r="EM23" s="10" t="n"/>
      <c r="EN23" s="10" t="n"/>
      <c r="EO23" s="10" t="n"/>
      <c r="EP23" s="10" t="n"/>
      <c r="EQ23" s="10" t="n"/>
      <c r="ER23" s="10" t="n"/>
      <c r="ES23" s="10" t="n"/>
      <c r="ET23" s="10" t="n"/>
      <c r="EU23" s="10" t="n"/>
      <c r="EV23" s="10" t="n"/>
      <c r="EW23" s="10" t="n"/>
      <c r="EX23" s="10" t="n"/>
      <c r="EY23" s="10" t="n"/>
      <c r="EZ23" s="10" t="n"/>
      <c r="FA23" s="10" t="n"/>
      <c r="FB23" s="10" t="n"/>
      <c r="FC23" s="10" t="n"/>
      <c r="FD23" s="10" t="n"/>
      <c r="FE23" s="10" t="n"/>
      <c r="FF23" s="10" t="n"/>
      <c r="FG23" s="10" t="n"/>
      <c r="FH23" s="10" t="n"/>
      <c r="FI23" s="10" t="n"/>
      <c r="FJ23" s="10" t="n"/>
      <c r="FK23" s="10" t="n"/>
      <c r="FL23" s="10" t="n"/>
      <c r="FM23" s="10" t="n"/>
      <c r="FN23" s="10" t="n"/>
      <c r="FO23" s="10" t="n"/>
      <c r="FP23" s="10" t="n"/>
      <c r="FQ23" s="10" t="n"/>
      <c r="FR23" s="10" t="n"/>
      <c r="FS23" s="10" t="n"/>
      <c r="FT23" s="10" t="n"/>
      <c r="FU23" s="10" t="n"/>
      <c r="FV23" s="10" t="n"/>
      <c r="FW23" s="10" t="n"/>
      <c r="FX23" s="10" t="n"/>
      <c r="FY23" s="10" t="n"/>
      <c r="FZ23" s="10" t="n"/>
      <c r="GA23" s="10" t="n"/>
      <c r="GB23" s="10" t="n"/>
      <c r="GC23" s="10" t="n"/>
      <c r="GD23" s="10" t="n"/>
      <c r="GE23" s="10" t="n"/>
      <c r="GF23" s="10" t="n"/>
      <c r="GG23" s="10" t="n"/>
      <c r="GH23" s="10" t="n"/>
      <c r="GI23" s="10" t="n"/>
      <c r="GJ23" s="10" t="n"/>
      <c r="GK23" s="10" t="n"/>
      <c r="GL23" s="10" t="n"/>
      <c r="GM23" s="10" t="n"/>
      <c r="GN23" s="10" t="n"/>
      <c r="GO23" s="10" t="n"/>
      <c r="GP23" s="10" t="n"/>
      <c r="GQ23" s="10" t="n"/>
      <c r="GR23" s="10" t="n"/>
      <c r="GS23" s="10" t="n"/>
      <c r="GT23" s="10" t="n"/>
      <c r="GU23" s="10" t="n"/>
      <c r="GV23" s="10" t="n"/>
      <c r="GW23" s="10" t="n"/>
      <c r="GX23" s="10" t="n"/>
      <c r="GY23" s="10" t="n"/>
      <c r="GZ23" s="10" t="n"/>
      <c r="HA23" s="10" t="n"/>
      <c r="HB23" s="10" t="n"/>
      <c r="HC23" s="10" t="n"/>
      <c r="HD23" s="10" t="n"/>
      <c r="HE23" s="10" t="n"/>
      <c r="HF23" s="10" t="n"/>
      <c r="HG23" s="10" t="n"/>
      <c r="HH23" s="10" t="n"/>
      <c r="HI23" s="10" t="n"/>
      <c r="HJ23" s="10" t="n"/>
      <c r="HK23" s="10" t="n"/>
      <c r="HL23" s="10" t="n"/>
      <c r="HM23" s="10" t="n"/>
      <c r="HN23" s="10" t="n"/>
      <c r="HO23" s="10" t="n"/>
      <c r="HP23" s="10" t="n"/>
      <c r="HQ23" s="10" t="n"/>
      <c r="HR23" s="10" t="n"/>
      <c r="HS23" s="10" t="n"/>
      <c r="HT23" s="10" t="n"/>
      <c r="HU23" s="10" t="n"/>
      <c r="HV23" s="10" t="n"/>
      <c r="HW23" s="10" t="n"/>
      <c r="HX23" s="10" t="n"/>
      <c r="HY23" s="10" t="n"/>
      <c r="HZ23" s="10" t="n"/>
      <c r="IA23" s="10" t="n"/>
      <c r="IB23" s="10" t="n"/>
      <c r="IC23" s="10" t="n"/>
      <c r="ID23" s="10" t="n"/>
      <c r="IE23" s="10" t="n"/>
      <c r="IF23" s="10" t="n"/>
      <c r="IG23" s="10" t="n"/>
      <c r="IH23" s="10" t="n"/>
      <c r="II23" s="10" t="n"/>
      <c r="IJ23" s="10" t="n"/>
      <c r="IK23" s="10" t="n"/>
      <c r="IL23" s="10" t="n"/>
      <c r="IM23" s="10" t="n"/>
      <c r="IN23" s="10" t="n"/>
      <c r="IO23" s="10" t="n"/>
      <c r="IP23" s="10" t="n"/>
      <c r="IQ23" s="10" t="n"/>
      <c r="IR23" s="10" t="n"/>
      <c r="IS23" s="10" t="n"/>
      <c r="IT23" s="10" t="n"/>
      <c r="IU23" s="10" t="n"/>
      <c r="IV23" s="10" t="n"/>
      <c r="IW23" s="10" t="n"/>
      <c r="IX23" s="10" t="n"/>
    </row>
    <row r="24" ht="25" customHeight="1" s="69">
      <c r="A24" s="10" t="n"/>
      <c r="B24" s="34" t="inlineStr">
        <is>
          <t>ESTADO DE LA TAREA %</t>
        </is>
      </c>
      <c r="C24" s="10" t="n"/>
      <c r="D24" s="10" t="n"/>
      <c r="E24" s="10" t="n"/>
      <c r="F24" s="34" t="inlineStr">
        <is>
          <t>PRESUPUESTO</t>
        </is>
      </c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  <c r="AA24" s="10" t="n"/>
      <c r="AB24" s="10" t="n"/>
      <c r="AC24" s="10" t="n"/>
      <c r="AD24" s="10" t="n"/>
      <c r="AE24" s="10" t="n"/>
      <c r="AF24" s="10" t="n"/>
      <c r="AG24" s="10" t="n"/>
      <c r="AH24" s="10" t="n"/>
      <c r="AI24" s="10" t="n"/>
      <c r="AJ24" s="10" t="n"/>
      <c r="AK24" s="10" t="n"/>
      <c r="AL24" s="10" t="n"/>
      <c r="AM24" s="10" t="n"/>
      <c r="AN24" s="10" t="n"/>
      <c r="AO24" s="10" t="n"/>
      <c r="AP24" s="10" t="n"/>
      <c r="AQ24" s="10" t="n"/>
      <c r="AR24" s="10" t="n"/>
      <c r="AS24" s="10" t="n"/>
      <c r="AT24" s="10" t="n"/>
      <c r="AU24" s="10" t="n"/>
      <c r="AV24" s="10" t="n"/>
      <c r="AW24" s="10" t="n"/>
      <c r="AX24" s="10" t="n"/>
      <c r="AY24" s="10" t="n"/>
      <c r="AZ24" s="10" t="n"/>
      <c r="BA24" s="10" t="n"/>
      <c r="BB24" s="10" t="n"/>
      <c r="BC24" s="10" t="n"/>
      <c r="BD24" s="10" t="n"/>
      <c r="BE24" s="10" t="n"/>
      <c r="BF24" s="10" t="n"/>
      <c r="BG24" s="10" t="n"/>
      <c r="BH24" s="10" t="n"/>
      <c r="BI24" s="10" t="n"/>
      <c r="BJ24" s="10" t="n"/>
      <c r="BK24" s="10" t="n"/>
      <c r="BL24" s="10" t="n"/>
      <c r="BM24" s="10" t="n"/>
      <c r="BN24" s="10" t="n"/>
      <c r="BO24" s="10" t="n"/>
      <c r="BP24" s="10" t="n"/>
      <c r="BQ24" s="10" t="n"/>
      <c r="BR24" s="10" t="n"/>
      <c r="BS24" s="10" t="n"/>
      <c r="BT24" s="10" t="n"/>
      <c r="BU24" s="10" t="n"/>
      <c r="BV24" s="10" t="n"/>
      <c r="BW24" s="10" t="n"/>
      <c r="BX24" s="10" t="n"/>
      <c r="BY24" s="10" t="n"/>
      <c r="BZ24" s="10" t="n"/>
      <c r="CA24" s="10" t="n"/>
      <c r="CB24" s="10" t="n"/>
      <c r="CC24" s="10" t="n"/>
      <c r="CD24" s="10" t="n"/>
      <c r="CE24" s="10" t="n"/>
      <c r="CF24" s="10" t="n"/>
      <c r="CG24" s="10" t="n"/>
      <c r="CH24" s="10" t="n"/>
      <c r="CI24" s="10" t="n"/>
      <c r="CJ24" s="10" t="n"/>
      <c r="CK24" s="10" t="n"/>
      <c r="CL24" s="10" t="n"/>
      <c r="CM24" s="10" t="n"/>
      <c r="CN24" s="10" t="n"/>
      <c r="CO24" s="10" t="n"/>
      <c r="CP24" s="10" t="n"/>
      <c r="CQ24" s="10" t="n"/>
      <c r="CR24" s="10" t="n"/>
      <c r="CS24" s="10" t="n"/>
      <c r="CT24" s="10" t="n"/>
      <c r="CU24" s="10" t="n"/>
      <c r="CV24" s="10" t="n"/>
      <c r="CW24" s="10" t="n"/>
      <c r="CX24" s="10" t="n"/>
      <c r="CY24" s="10" t="n"/>
      <c r="CZ24" s="10" t="n"/>
      <c r="DA24" s="10" t="n"/>
      <c r="DB24" s="10" t="n"/>
      <c r="DC24" s="10" t="n"/>
      <c r="DD24" s="10" t="n"/>
      <c r="DE24" s="10" t="n"/>
      <c r="DF24" s="10" t="n"/>
      <c r="DG24" s="10" t="n"/>
      <c r="DH24" s="10" t="n"/>
      <c r="DI24" s="10" t="n"/>
      <c r="DJ24" s="10" t="n"/>
      <c r="DK24" s="10" t="n"/>
      <c r="DL24" s="10" t="n"/>
      <c r="DM24" s="10" t="n"/>
      <c r="DN24" s="10" t="n"/>
      <c r="DO24" s="10" t="n"/>
      <c r="DP24" s="10" t="n"/>
      <c r="DQ24" s="10" t="n"/>
      <c r="DR24" s="10" t="n"/>
      <c r="DS24" s="10" t="n"/>
      <c r="DT24" s="10" t="n"/>
      <c r="DU24" s="10" t="n"/>
      <c r="DV24" s="10" t="n"/>
      <c r="DW24" s="10" t="n"/>
      <c r="DX24" s="10" t="n"/>
      <c r="DY24" s="10" t="n"/>
      <c r="DZ24" s="10" t="n"/>
      <c r="EA24" s="10" t="n"/>
      <c r="EB24" s="10" t="n"/>
      <c r="EC24" s="10" t="n"/>
      <c r="ED24" s="10" t="n"/>
      <c r="EE24" s="10" t="n"/>
      <c r="EF24" s="10" t="n"/>
      <c r="EG24" s="10" t="n"/>
      <c r="EH24" s="10" t="n"/>
      <c r="EI24" s="10" t="n"/>
      <c r="EJ24" s="10" t="n"/>
      <c r="EK24" s="10" t="n"/>
      <c r="EL24" s="10" t="n"/>
      <c r="EM24" s="10" t="n"/>
      <c r="EN24" s="10" t="n"/>
      <c r="EO24" s="10" t="n"/>
      <c r="EP24" s="10" t="n"/>
      <c r="EQ24" s="10" t="n"/>
      <c r="ER24" s="10" t="n"/>
      <c r="ES24" s="10" t="n"/>
      <c r="ET24" s="10" t="n"/>
      <c r="EU24" s="10" t="n"/>
      <c r="EV24" s="10" t="n"/>
      <c r="EW24" s="10" t="n"/>
      <c r="EX24" s="10" t="n"/>
      <c r="EY24" s="10" t="n"/>
      <c r="EZ24" s="10" t="n"/>
      <c r="FA24" s="10" t="n"/>
      <c r="FB24" s="10" t="n"/>
      <c r="FC24" s="10" t="n"/>
      <c r="FD24" s="10" t="n"/>
      <c r="FE24" s="10" t="n"/>
      <c r="FF24" s="10" t="n"/>
      <c r="FG24" s="10" t="n"/>
      <c r="FH24" s="10" t="n"/>
      <c r="FI24" s="10" t="n"/>
      <c r="FJ24" s="10" t="n"/>
      <c r="FK24" s="10" t="n"/>
      <c r="FL24" s="10" t="n"/>
      <c r="FM24" s="10" t="n"/>
      <c r="FN24" s="10" t="n"/>
      <c r="FO24" s="10" t="n"/>
      <c r="FP24" s="10" t="n"/>
      <c r="FQ24" s="10" t="n"/>
      <c r="FR24" s="10" t="n"/>
      <c r="FS24" s="10" t="n"/>
      <c r="FT24" s="10" t="n"/>
      <c r="FU24" s="10" t="n"/>
      <c r="FV24" s="10" t="n"/>
      <c r="FW24" s="10" t="n"/>
      <c r="FX24" s="10" t="n"/>
      <c r="FY24" s="10" t="n"/>
      <c r="FZ24" s="10" t="n"/>
      <c r="GA24" s="10" t="n"/>
      <c r="GB24" s="10" t="n"/>
      <c r="GC24" s="10" t="n"/>
      <c r="GD24" s="10" t="n"/>
      <c r="GE24" s="10" t="n"/>
      <c r="GF24" s="10" t="n"/>
      <c r="GG24" s="10" t="n"/>
      <c r="GH24" s="10" t="n"/>
      <c r="GI24" s="10" t="n"/>
      <c r="GJ24" s="10" t="n"/>
      <c r="GK24" s="10" t="n"/>
      <c r="GL24" s="10" t="n"/>
      <c r="GM24" s="10" t="n"/>
      <c r="GN24" s="10" t="n"/>
      <c r="GO24" s="10" t="n"/>
      <c r="GP24" s="10" t="n"/>
      <c r="GQ24" s="10" t="n"/>
      <c r="GR24" s="10" t="n"/>
      <c r="GS24" s="10" t="n"/>
      <c r="GT24" s="10" t="n"/>
      <c r="GU24" s="10" t="n"/>
      <c r="GV24" s="10" t="n"/>
      <c r="GW24" s="10" t="n"/>
      <c r="GX24" s="10" t="n"/>
      <c r="GY24" s="10" t="n"/>
      <c r="GZ24" s="10" t="n"/>
      <c r="HA24" s="10" t="n"/>
      <c r="HB24" s="10" t="n"/>
      <c r="HC24" s="10" t="n"/>
      <c r="HD24" s="10" t="n"/>
      <c r="HE24" s="10" t="n"/>
      <c r="HF24" s="10" t="n"/>
      <c r="HG24" s="10" t="n"/>
      <c r="HH24" s="10" t="n"/>
      <c r="HI24" s="10" t="n"/>
      <c r="HJ24" s="10" t="n"/>
      <c r="HK24" s="10" t="n"/>
      <c r="HL24" s="10" t="n"/>
      <c r="HM24" s="10" t="n"/>
      <c r="HN24" s="10" t="n"/>
      <c r="HO24" s="10" t="n"/>
      <c r="HP24" s="10" t="n"/>
      <c r="HQ24" s="10" t="n"/>
      <c r="HR24" s="10" t="n"/>
      <c r="HS24" s="10" t="n"/>
      <c r="HT24" s="10" t="n"/>
      <c r="HU24" s="10" t="n"/>
      <c r="HV24" s="10" t="n"/>
      <c r="HW24" s="10" t="n"/>
      <c r="HX24" s="10" t="n"/>
      <c r="HY24" s="10" t="n"/>
      <c r="HZ24" s="10" t="n"/>
      <c r="IA24" s="10" t="n"/>
      <c r="IB24" s="10" t="n"/>
      <c r="IC24" s="10" t="n"/>
      <c r="ID24" s="10" t="n"/>
      <c r="IE24" s="10" t="n"/>
      <c r="IF24" s="10" t="n"/>
      <c r="IG24" s="10" t="n"/>
      <c r="IH24" s="10" t="n"/>
      <c r="II24" s="10" t="n"/>
      <c r="IJ24" s="10" t="n"/>
      <c r="IK24" s="10" t="n"/>
      <c r="IL24" s="10" t="n"/>
      <c r="IM24" s="10" t="n"/>
      <c r="IN24" s="10" t="n"/>
      <c r="IO24" s="10" t="n"/>
      <c r="IP24" s="10" t="n"/>
      <c r="IQ24" s="10" t="n"/>
      <c r="IR24" s="10" t="n"/>
      <c r="IS24" s="10" t="n"/>
      <c r="IT24" s="10" t="n"/>
      <c r="IU24" s="10" t="n"/>
      <c r="IV24" s="10" t="n"/>
      <c r="IW24" s="10" t="n"/>
      <c r="IX24" s="10" t="n"/>
    </row>
    <row r="25" ht="23" customFormat="1" customHeight="1" s="19">
      <c r="B25" s="57" t="inlineStr">
        <is>
          <t>ESTADO</t>
        </is>
      </c>
      <c r="C25" s="58" t="inlineStr">
        <is>
          <t>CONTAR</t>
        </is>
      </c>
      <c r="D25" s="58" t="inlineStr">
        <is>
          <t>%</t>
        </is>
      </c>
      <c r="F25" s="48" t="inlineStr">
        <is>
          <t>PLANIFICADO</t>
        </is>
      </c>
      <c r="G25" s="46" t="n">
        <v>80000</v>
      </c>
    </row>
    <row r="26" ht="23" customFormat="1" customHeight="1" s="19" thickBot="1">
      <c r="B26" s="36" t="inlineStr">
        <is>
          <t>No iniciado</t>
        </is>
      </c>
      <c r="C26" s="51">
        <f>COUNTIF(G11:G22, "No iniciado")</f>
        <v/>
      </c>
      <c r="D26" s="52">
        <f>IFERROR(C26/C31,"")</f>
        <v/>
      </c>
      <c r="F26" s="49" t="inlineStr">
        <is>
          <t>REAL</t>
        </is>
      </c>
      <c r="G26" s="47" t="n">
        <v>50000</v>
      </c>
    </row>
    <row r="27" ht="23" customFormat="1" customHeight="1" s="19">
      <c r="B27" s="3" t="inlineStr">
        <is>
          <t>En curso</t>
        </is>
      </c>
      <c r="C27" s="51">
        <f>COUNTIF(G11:G22, "En curso")</f>
        <v/>
      </c>
      <c r="D27" s="52">
        <f>IFERROR(C27/C31,"")</f>
        <v/>
      </c>
    </row>
    <row r="28" ht="23" customFormat="1" customHeight="1" s="19">
      <c r="B28" s="37" t="inlineStr">
        <is>
          <t>Íntegro</t>
        </is>
      </c>
      <c r="C28" s="51">
        <f>COUNTIF(G11:G22, "Íntegro")</f>
        <v/>
      </c>
      <c r="D28" s="52">
        <f>IFERROR(C28/C31,"")</f>
        <v/>
      </c>
    </row>
    <row r="29" ht="23" customFormat="1" customHeight="1" s="19">
      <c r="B29" s="38" t="inlineStr">
        <is>
          <t>Atrasado</t>
        </is>
      </c>
      <c r="C29" s="51">
        <f>COUNTIF(G11:G22, "Atrasado")</f>
        <v/>
      </c>
      <c r="D29" s="52">
        <f>IFERROR(C29/C31,"")</f>
        <v/>
      </c>
    </row>
    <row r="30" ht="23" customFormat="1" customHeight="1" s="19" thickBot="1">
      <c r="B30" s="39" t="inlineStr">
        <is>
          <t>En espera</t>
        </is>
      </c>
      <c r="C30" s="53">
        <f>COUNTIF(G11:G22, "En espera")</f>
        <v/>
      </c>
      <c r="D30" s="54">
        <f>IFERROR(C30/C31,"")</f>
        <v/>
      </c>
    </row>
    <row r="31" ht="23" customFormat="1" customHeight="1" s="19">
      <c r="B31" s="45" t="inlineStr">
        <is>
          <t>TOTAL</t>
        </is>
      </c>
      <c r="C31" s="55">
        <f>SUM(C26:C30)</f>
        <v/>
      </c>
      <c r="D31" s="56">
        <f>SUM(D26:D30)</f>
        <v/>
      </c>
    </row>
    <row r="32" customFormat="1" s="19"/>
    <row r="33" ht="25" customHeight="1" s="69">
      <c r="A33" s="10" t="n"/>
      <c r="B33" s="34" t="inlineStr">
        <is>
          <t>PRIORIDAD DE LA TAREA %</t>
        </is>
      </c>
      <c r="C33" s="10" t="n"/>
      <c r="D33" s="10" t="n"/>
      <c r="E33" s="10" t="n"/>
      <c r="F33" s="64" t="inlineStr">
        <is>
          <t>ARTÍCULOS PENDIENTES</t>
        </is>
      </c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 ht="23" customFormat="1" customHeight="1" s="19">
      <c r="B34" s="57" t="inlineStr">
        <is>
          <t>PRIORIDAD</t>
        </is>
      </c>
      <c r="C34" s="58" t="inlineStr">
        <is>
          <t>CONTAR</t>
        </is>
      </c>
      <c r="D34" s="58" t="inlineStr">
        <is>
          <t>%</t>
        </is>
      </c>
      <c r="F34" s="66" t="inlineStr">
        <is>
          <t>Decisiones</t>
        </is>
      </c>
      <c r="G34" s="46" t="n">
        <v>5</v>
      </c>
    </row>
    <row r="35" ht="23" customFormat="1" customHeight="1" s="19">
      <c r="B35" s="16" t="inlineStr">
        <is>
          <t>Alto</t>
        </is>
      </c>
      <c r="C35" s="51">
        <f>COUNTIF(H11:H22, "Alto")</f>
        <v/>
      </c>
      <c r="D35" s="52">
        <f>IFERROR(C35/C39,"")</f>
        <v/>
      </c>
      <c r="F35" s="65" t="inlineStr">
        <is>
          <t>Acciones</t>
        </is>
      </c>
      <c r="G35" s="46" t="n">
        <v>2</v>
      </c>
    </row>
    <row r="36" ht="23" customFormat="1" customHeight="1" s="19">
      <c r="B36" s="17" t="inlineStr">
        <is>
          <t>Medio</t>
        </is>
      </c>
      <c r="C36" s="51">
        <f>COUNTIF(H11:H22, "Medio")</f>
        <v/>
      </c>
      <c r="D36" s="52">
        <f>IFERROR(C36/C39,"")</f>
        <v/>
      </c>
      <c r="F36" s="67" t="inlineStr">
        <is>
          <t xml:space="preserve">Solicitudes de cambio </t>
        </is>
      </c>
      <c r="G36" s="46" t="n">
        <v>4</v>
      </c>
    </row>
    <row r="37" ht="23" customFormat="1" customHeight="1" s="19">
      <c r="B37" s="18" t="inlineStr">
        <is>
          <t>Bajo</t>
        </is>
      </c>
      <c r="C37" s="51">
        <f>COUNTIF(H11:H22, "Bajo")</f>
        <v/>
      </c>
      <c r="D37" s="52">
        <f>IFERROR(C37/C39,"")</f>
        <v/>
      </c>
      <c r="F37" s="10" t="n"/>
      <c r="G37" s="10" t="n"/>
    </row>
    <row r="38" ht="23" customFormat="1" customHeight="1" s="19" thickBot="1">
      <c r="B38" s="50" t="n"/>
      <c r="C38" s="53">
        <f>COUNTIF(H11:H22, "...")</f>
        <v/>
      </c>
      <c r="D38" s="54">
        <f>IFERROR(C38/C39,"")</f>
        <v/>
      </c>
      <c r="F38" s="10" t="n"/>
      <c r="G38" s="10" t="n"/>
    </row>
    <row r="39" ht="23" customFormat="1" customHeight="1" s="19">
      <c r="B39" s="45" t="inlineStr">
        <is>
          <t>TOTAL</t>
        </is>
      </c>
      <c r="C39" s="55">
        <f>SUM(C35:C38)</f>
        <v/>
      </c>
      <c r="D39" s="56">
        <f>SUM(D35:D38)</f>
        <v/>
      </c>
      <c r="F39" s="10" t="n"/>
      <c r="G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 ht="50" customHeight="1" s="69">
      <c r="A41" s="7" t="n"/>
      <c r="B41" s="76" t="inlineStr">
        <is>
          <t>HAGA CLIC AQUÍ PARA CREAR EN SMARTSHEET</t>
        </is>
      </c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  <c r="IY327" s="10" t="n"/>
      <c r="IZ327" s="10" t="n"/>
      <c r="JA327" s="10" t="n"/>
      <c r="JB327" s="10" t="n"/>
      <c r="JC327" s="10" t="n"/>
      <c r="JD327" s="10" t="n"/>
      <c r="JE327" s="10" t="n"/>
      <c r="JF327" s="10" t="n"/>
      <c r="JG327" s="10" t="n"/>
      <c r="JH327" s="10" t="n"/>
      <c r="JI327" s="10" t="n"/>
      <c r="JJ327" s="10" t="n"/>
      <c r="JK327" s="10" t="n"/>
      <c r="JL327" s="10" t="n"/>
      <c r="JM327" s="10" t="n"/>
      <c r="JN327" s="10" t="n"/>
      <c r="JO327" s="10" t="n"/>
      <c r="JP327" s="10" t="n"/>
      <c r="JQ327" s="10" t="n"/>
      <c r="JR327" s="10" t="n"/>
      <c r="JS327" s="10" t="n"/>
      <c r="JT327" s="10" t="n"/>
      <c r="JU327" s="10" t="n"/>
      <c r="JV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  <c r="IY328" s="10" t="n"/>
      <c r="IZ328" s="10" t="n"/>
      <c r="JA328" s="10" t="n"/>
      <c r="JB328" s="10" t="n"/>
      <c r="JC328" s="10" t="n"/>
      <c r="JD328" s="10" t="n"/>
      <c r="JE328" s="10" t="n"/>
      <c r="JF328" s="10" t="n"/>
      <c r="JG328" s="10" t="n"/>
      <c r="JH328" s="10" t="n"/>
      <c r="JI328" s="10" t="n"/>
      <c r="JJ328" s="10" t="n"/>
      <c r="JK328" s="10" t="n"/>
      <c r="JL328" s="10" t="n"/>
      <c r="JM328" s="10" t="n"/>
      <c r="JN328" s="10" t="n"/>
      <c r="JO328" s="10" t="n"/>
      <c r="JP328" s="10" t="n"/>
      <c r="JQ328" s="10" t="n"/>
      <c r="JR328" s="10" t="n"/>
      <c r="JS328" s="10" t="n"/>
      <c r="JT328" s="10" t="n"/>
      <c r="JU328" s="10" t="n"/>
      <c r="JV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  <c r="IY329" s="10" t="n"/>
      <c r="IZ329" s="10" t="n"/>
      <c r="JA329" s="10" t="n"/>
      <c r="JB329" s="10" t="n"/>
      <c r="JC329" s="10" t="n"/>
      <c r="JD329" s="10" t="n"/>
      <c r="JE329" s="10" t="n"/>
      <c r="JF329" s="10" t="n"/>
      <c r="JG329" s="10" t="n"/>
      <c r="JH329" s="10" t="n"/>
      <c r="JI329" s="10" t="n"/>
      <c r="JJ329" s="10" t="n"/>
      <c r="JK329" s="10" t="n"/>
      <c r="JL329" s="10" t="n"/>
      <c r="JM329" s="10" t="n"/>
      <c r="JN329" s="10" t="n"/>
      <c r="JO329" s="10" t="n"/>
      <c r="JP329" s="10" t="n"/>
      <c r="JQ329" s="10" t="n"/>
      <c r="JR329" s="10" t="n"/>
      <c r="JS329" s="10" t="n"/>
      <c r="JT329" s="10" t="n"/>
      <c r="JU329" s="10" t="n"/>
      <c r="JV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  <c r="IY330" s="10" t="n"/>
      <c r="IZ330" s="10" t="n"/>
      <c r="JA330" s="10" t="n"/>
      <c r="JB330" s="10" t="n"/>
      <c r="JC330" s="10" t="n"/>
      <c r="JD330" s="10" t="n"/>
      <c r="JE330" s="10" t="n"/>
      <c r="JF330" s="10" t="n"/>
      <c r="JG330" s="10" t="n"/>
      <c r="JH330" s="10" t="n"/>
      <c r="JI330" s="10" t="n"/>
      <c r="JJ330" s="10" t="n"/>
      <c r="JK330" s="10" t="n"/>
      <c r="JL330" s="10" t="n"/>
      <c r="JM330" s="10" t="n"/>
      <c r="JN330" s="10" t="n"/>
      <c r="JO330" s="10" t="n"/>
      <c r="JP330" s="10" t="n"/>
      <c r="JQ330" s="10" t="n"/>
      <c r="JR330" s="10" t="n"/>
      <c r="JS330" s="10" t="n"/>
      <c r="JT330" s="10" t="n"/>
      <c r="JU330" s="10" t="n"/>
      <c r="JV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  <c r="IY331" s="10" t="n"/>
      <c r="IZ331" s="10" t="n"/>
      <c r="JA331" s="10" t="n"/>
      <c r="JB331" s="10" t="n"/>
      <c r="JC331" s="10" t="n"/>
      <c r="JD331" s="10" t="n"/>
      <c r="JE331" s="10" t="n"/>
      <c r="JF331" s="10" t="n"/>
      <c r="JG331" s="10" t="n"/>
      <c r="JH331" s="10" t="n"/>
      <c r="JI331" s="10" t="n"/>
      <c r="JJ331" s="10" t="n"/>
      <c r="JK331" s="10" t="n"/>
      <c r="JL331" s="10" t="n"/>
      <c r="JM331" s="10" t="n"/>
      <c r="JN331" s="10" t="n"/>
      <c r="JO331" s="10" t="n"/>
      <c r="JP331" s="10" t="n"/>
      <c r="JQ331" s="10" t="n"/>
      <c r="JR331" s="10" t="n"/>
      <c r="JS331" s="10" t="n"/>
      <c r="JT331" s="10" t="n"/>
      <c r="JU331" s="10" t="n"/>
      <c r="JV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  <c r="IY332" s="10" t="n"/>
      <c r="IZ332" s="10" t="n"/>
      <c r="JA332" s="10" t="n"/>
      <c r="JB332" s="10" t="n"/>
      <c r="JC332" s="10" t="n"/>
      <c r="JD332" s="10" t="n"/>
      <c r="JE332" s="10" t="n"/>
      <c r="JF332" s="10" t="n"/>
      <c r="JG332" s="10" t="n"/>
      <c r="JH332" s="10" t="n"/>
      <c r="JI332" s="10" t="n"/>
      <c r="JJ332" s="10" t="n"/>
      <c r="JK332" s="10" t="n"/>
      <c r="JL332" s="10" t="n"/>
      <c r="JM332" s="10" t="n"/>
      <c r="JN332" s="10" t="n"/>
      <c r="JO332" s="10" t="n"/>
      <c r="JP332" s="10" t="n"/>
      <c r="JQ332" s="10" t="n"/>
      <c r="JR332" s="10" t="n"/>
      <c r="JS332" s="10" t="n"/>
      <c r="JT332" s="10" t="n"/>
      <c r="JU332" s="10" t="n"/>
      <c r="JV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  <c r="IY333" s="10" t="n"/>
      <c r="IZ333" s="10" t="n"/>
      <c r="JA333" s="10" t="n"/>
      <c r="JB333" s="10" t="n"/>
      <c r="JC333" s="10" t="n"/>
      <c r="JD333" s="10" t="n"/>
      <c r="JE333" s="10" t="n"/>
      <c r="JF333" s="10" t="n"/>
      <c r="JG333" s="10" t="n"/>
      <c r="JH333" s="10" t="n"/>
      <c r="JI333" s="10" t="n"/>
      <c r="JJ333" s="10" t="n"/>
      <c r="JK333" s="10" t="n"/>
      <c r="JL333" s="10" t="n"/>
      <c r="JM333" s="10" t="n"/>
      <c r="JN333" s="10" t="n"/>
      <c r="JO333" s="10" t="n"/>
      <c r="JP333" s="10" t="n"/>
      <c r="JQ333" s="10" t="n"/>
      <c r="JR333" s="10" t="n"/>
      <c r="JS333" s="10" t="n"/>
      <c r="JT333" s="10" t="n"/>
      <c r="JU333" s="10" t="n"/>
      <c r="JV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</sheetData>
  <mergeCells count="1">
    <mergeCell ref="B41:I41"/>
  </mergeCells>
  <conditionalFormatting sqref="G11:G22 K11:K15">
    <cfRule type="containsText" priority="35" operator="containsText" dxfId="7" text="Overdue">
      <formula>NOT(ISERROR(SEARCH("Overdue",G11)))</formula>
    </cfRule>
    <cfRule type="containsText" priority="55" operator="containsText" dxfId="6" text="On Hold">
      <formula>NOT(ISERROR(SEARCH("On Hold",G11)))</formula>
    </cfRule>
    <cfRule type="containsText" priority="56" operator="containsText" dxfId="5" text="Complete">
      <formula>NOT(ISERROR(SEARCH("Complete",G11)))</formula>
    </cfRule>
    <cfRule type="containsText" priority="57" operator="containsText" dxfId="4" text="In Progress">
      <formula>NOT(ISERROR(SEARCH("In Progress",G11)))</formula>
    </cfRule>
    <cfRule type="containsText" priority="58" operator="containsText" dxfId="3" text="Not Started">
      <formula>NOT(ISERROR(SEARCH("Not Started",G11)))</formula>
    </cfRule>
  </conditionalFormatting>
  <conditionalFormatting sqref="H11:H22 M11:M14">
    <cfRule type="containsText" priority="36" operator="containsText" dxfId="2" text="Low">
      <formula>NOT(ISERROR(SEARCH("Low",H11)))</formula>
    </cfRule>
    <cfRule type="containsText" priority="37" operator="containsText" dxfId="1" text="Medium">
      <formula>NOT(ISERROR(SEARCH("Medium",H11)))</formula>
    </cfRule>
    <cfRule type="containsText" priority="38" operator="containsText" dxfId="0" text="High">
      <formula>NOT(ISERROR(SEARCH("High",H11)))</formula>
    </cfRule>
  </conditionalFormatting>
  <conditionalFormatting sqref="B26:B30">
    <cfRule type="containsText" priority="30" operator="containsText" dxfId="7" text="Overdue">
      <formula>NOT(ISERROR(SEARCH("Overdue",B26)))</formula>
    </cfRule>
    <cfRule type="containsText" priority="31" operator="containsText" dxfId="6" text="On Hold">
      <formula>NOT(ISERROR(SEARCH("On Hold",B26)))</formula>
    </cfRule>
    <cfRule type="containsText" priority="32" operator="containsText" dxfId="5" text="Complete">
      <formula>NOT(ISERROR(SEARCH("Complete",B26)))</formula>
    </cfRule>
    <cfRule type="containsText" priority="33" operator="containsText" dxfId="4" text="In Progress">
      <formula>NOT(ISERROR(SEARCH("In Progress",B26)))</formula>
    </cfRule>
    <cfRule type="containsText" priority="34" operator="containsText" dxfId="3" text="Not Started">
      <formula>NOT(ISERROR(SEARCH("Not Started",B26)))</formula>
    </cfRule>
  </conditionalFormatting>
  <conditionalFormatting sqref="B35:B38">
    <cfRule type="containsText" priority="9" operator="containsText" dxfId="2" text="Low">
      <formula>NOT(ISERROR(SEARCH("Low",B35)))</formula>
    </cfRule>
    <cfRule type="containsText" priority="10" operator="containsText" dxfId="1" text="Medium">
      <formula>NOT(ISERROR(SEARCH("Medium",B35)))</formula>
    </cfRule>
    <cfRule type="containsText" priority="11" operator="containsText" dxfId="0" text="High">
      <formula>NOT(ISERROR(SEARCH("High",B35)))</formula>
    </cfRule>
  </conditionalFormatting>
  <dataValidations count="2">
    <dataValidation sqref="G11:G22" showErrorMessage="1" showInputMessage="1" allowBlank="0" type="list">
      <formula1>$K$11:$K$15</formula1>
    </dataValidation>
    <dataValidation sqref="H11:H22" showErrorMessage="1" showInputMessage="1" allowBlank="0" type="list">
      <formula1>$M$11:$M$14</formula1>
    </dataValidation>
  </dataValidation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66" fitToHeight="0" horizontalDpi="4294967292" verticalDpi="4294967292"/>
  <rowBreaks count="1" manualBreakCount="1">
    <brk id="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23"/>
  <sheetViews>
    <sheetView showGridLines="0" workbookViewId="0">
      <pane ySplit="1" topLeftCell="A2" activePane="bottomLeft" state="frozen"/>
      <selection pane="bottomLeft" activeCell="I3" sqref="I3"/>
    </sheetView>
  </sheetViews>
  <sheetFormatPr baseColWidth="8" defaultColWidth="11" defaultRowHeight="12.5"/>
  <cols>
    <col width="3.33203125" customWidth="1" style="7" min="1" max="1"/>
    <col width="35.83203125" customWidth="1" style="7" min="2" max="2"/>
    <col width="20.83203125" customWidth="1" style="7" min="3" max="3"/>
    <col width="10.83203125" customWidth="1" style="7" min="4" max="5"/>
    <col width="17.83203125" customWidth="1" style="7" min="6" max="6"/>
    <col width="20.83203125" customWidth="1" style="7" min="7" max="8"/>
    <col width="50.83203125" customWidth="1" style="7" min="9" max="9"/>
    <col width="3.33203125" customWidth="1" style="7" min="10" max="10"/>
    <col width="12.83203125" customWidth="1" style="7" min="11" max="11"/>
    <col width="3.33203125" customWidth="1" style="7" min="12" max="12"/>
    <col width="12.83203125" customWidth="1" style="7" min="13" max="13"/>
    <col width="3.33203125" customWidth="1" style="7" min="14" max="14"/>
    <col width="11" customWidth="1" style="7" min="15" max="17"/>
    <col width="9" customWidth="1" style="7" min="18" max="18"/>
    <col width="11" customWidth="1" style="7" min="19" max="16384"/>
  </cols>
  <sheetData>
    <row r="1" ht="45" customHeight="1" s="69">
      <c r="A1" s="10" t="n"/>
      <c r="B1" s="70" t="inlineStr">
        <is>
          <t>PLANTILLA DE PANEL DE INFORMES DE PROYECTO</t>
        </is>
      </c>
      <c r="J1" s="10" t="n"/>
      <c r="L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5" customFormat="1" customHeight="1" s="25">
      <c r="A2" s="20" t="n"/>
      <c r="B2" s="21" t="inlineStr">
        <is>
          <t>NOMBRE DEL PROYECTO</t>
        </is>
      </c>
      <c r="C2" s="22" t="n"/>
      <c r="D2" s="21" t="n"/>
      <c r="E2" s="21" t="n"/>
      <c r="F2" s="23" t="inlineStr">
        <is>
          <t>FECHA</t>
        </is>
      </c>
      <c r="G2" s="24" t="inlineStr">
        <is>
          <t>ESTADO DEL PROYECTO</t>
        </is>
      </c>
      <c r="H2" s="23" t="inlineStr">
        <is>
          <t>% COMPLETADO</t>
        </is>
      </c>
      <c r="I2" s="20" t="n"/>
      <c r="J2" s="20" t="n"/>
      <c r="K2" s="20" t="n"/>
      <c r="L2" s="20" t="n"/>
      <c r="M2" s="20" t="n"/>
      <c r="N2" s="20" t="n"/>
      <c r="O2" s="20" t="n"/>
      <c r="P2" s="20" t="n"/>
      <c r="Q2" s="20" t="n"/>
      <c r="R2" s="20" t="n"/>
      <c r="S2" s="20" t="n"/>
      <c r="T2" s="20" t="n"/>
      <c r="U2" s="20" t="n"/>
      <c r="V2" s="20" t="n"/>
      <c r="W2" s="20" t="n"/>
      <c r="X2" s="20" t="n"/>
      <c r="Y2" s="20" t="n"/>
      <c r="Z2" s="20" t="n"/>
      <c r="AA2" s="20" t="n"/>
      <c r="AB2" s="20" t="n"/>
      <c r="AC2" s="20" t="n"/>
      <c r="AD2" s="20" t="n"/>
      <c r="AE2" s="20" t="n"/>
      <c r="AF2" s="20" t="n"/>
      <c r="AG2" s="20" t="n"/>
      <c r="AH2" s="20" t="n"/>
    </row>
    <row r="3" ht="35" customHeight="1" s="69" thickBot="1">
      <c r="A3" s="10" t="n"/>
      <c r="B3" s="26" t="n"/>
      <c r="C3" s="27" t="n"/>
      <c r="D3" s="27" t="n"/>
      <c r="E3" s="28" t="n"/>
      <c r="F3" s="72" t="inlineStr">
        <is>
          <t>00/00/00</t>
        </is>
      </c>
      <c r="G3" s="30" t="n"/>
      <c r="H3" s="31" t="n">
        <v>1</v>
      </c>
      <c r="I3" s="68" t="inlineStr">
        <is>
          <t xml:space="preserve">Introduzca DASHBOARD DATA en las tablas que comienzan en la fila 8.  Los gráficos del panel se rellenarán automáticamente.  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</row>
    <row r="4" ht="35" customHeight="1" s="69">
      <c r="A4" s="10" t="n"/>
      <c r="B4" s="63" t="inlineStr">
        <is>
          <t>CRONOLOGÍA DE TAREAS</t>
        </is>
      </c>
      <c r="C4" s="59" t="n"/>
      <c r="D4" s="59" t="n"/>
      <c r="E4" s="59" t="n"/>
      <c r="F4" s="73" t="n"/>
      <c r="G4" s="61" t="n"/>
      <c r="H4" s="62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</row>
    <row r="5" ht="409" customHeight="1" s="69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323" customHeight="1" s="69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35" customHeight="1" s="69">
      <c r="A8" s="10" t="n"/>
      <c r="B8" s="35" t="inlineStr">
        <is>
          <t>DATOS DEL PANEL</t>
        </is>
      </c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Height="1" s="69">
      <c r="A9" s="10" t="n"/>
      <c r="B9" s="34" t="inlineStr">
        <is>
          <t>TABLA DE TAREAS</t>
        </is>
      </c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35" customFormat="1" customHeight="1" s="12">
      <c r="A10" s="11" t="n"/>
      <c r="B10" s="15" t="inlineStr">
        <is>
          <t>NOMBRE DE LA TAREA</t>
        </is>
      </c>
      <c r="C10" s="15" t="inlineStr">
        <is>
          <t>ASIGNADO A</t>
        </is>
      </c>
      <c r="D10" s="40" t="inlineStr">
        <is>
          <t>EMPEZAR 
FECHA</t>
        </is>
      </c>
      <c r="E10" s="40" t="inlineStr">
        <is>
          <t>FIN 
FECHA</t>
        </is>
      </c>
      <c r="F10" s="41" t="inlineStr">
        <is>
          <t>DURACIÓN 
en días</t>
        </is>
      </c>
      <c r="G10" s="15" t="inlineStr">
        <is>
          <t>ESTADO</t>
        </is>
      </c>
      <c r="H10" s="15" t="inlineStr">
        <is>
          <t>PRIORIDAD</t>
        </is>
      </c>
      <c r="I10" s="15" t="inlineStr">
        <is>
          <t>COMENTARIOS</t>
        </is>
      </c>
      <c r="J10" s="11" t="n"/>
      <c r="K10" s="15" t="inlineStr">
        <is>
          <t>ESTADO</t>
        </is>
      </c>
      <c r="L10" s="11" t="n"/>
      <c r="M10" s="15" t="inlineStr">
        <is>
          <t>PRIORIDAD</t>
        </is>
      </c>
      <c r="N10" s="11" t="n"/>
      <c r="O10" s="11" t="n"/>
      <c r="P10" s="11" t="n"/>
      <c r="Q10" s="11" t="n"/>
      <c r="R10" s="11" t="n"/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  <c r="AP10" s="11" t="n"/>
      <c r="AQ10" s="11" t="n"/>
      <c r="AR10" s="11" t="n"/>
      <c r="AS10" s="11" t="n"/>
      <c r="AT10" s="11" t="n"/>
      <c r="AU10" s="11" t="n"/>
      <c r="AV10" s="11" t="n"/>
      <c r="AW10" s="11" t="n"/>
      <c r="AX10" s="11" t="n"/>
      <c r="AY10" s="11" t="n"/>
      <c r="AZ10" s="11" t="n"/>
      <c r="BA10" s="11" t="n"/>
      <c r="BB10" s="11" t="n"/>
      <c r="BC10" s="11" t="n"/>
      <c r="BD10" s="11" t="n"/>
      <c r="BE10" s="11" t="n"/>
      <c r="BF10" s="11" t="n"/>
      <c r="BG10" s="11" t="n"/>
      <c r="BH10" s="11" t="n"/>
      <c r="BI10" s="11" t="n"/>
      <c r="BJ10" s="11" t="n"/>
      <c r="BK10" s="11" t="n"/>
      <c r="BL10" s="11" t="n"/>
      <c r="BM10" s="11" t="n"/>
      <c r="BN10" s="11" t="n"/>
      <c r="BO10" s="11" t="n"/>
      <c r="BP10" s="11" t="n"/>
      <c r="BQ10" s="11" t="n"/>
      <c r="BR10" s="11" t="n"/>
      <c r="BS10" s="11" t="n"/>
      <c r="BT10" s="11" t="n"/>
      <c r="BU10" s="11" t="n"/>
      <c r="BV10" s="11" t="n"/>
      <c r="BW10" s="11" t="n"/>
      <c r="BX10" s="11" t="n"/>
      <c r="BY10" s="11" t="n"/>
      <c r="BZ10" s="11" t="n"/>
      <c r="CA10" s="11" t="n"/>
      <c r="CB10" s="11" t="n"/>
      <c r="CC10" s="11" t="n"/>
      <c r="CD10" s="11" t="n"/>
      <c r="CE10" s="11" t="n"/>
      <c r="CF10" s="11" t="n"/>
      <c r="CG10" s="11" t="n"/>
      <c r="CH10" s="11" t="n"/>
      <c r="CI10" s="11" t="n"/>
      <c r="CJ10" s="11" t="n"/>
      <c r="CK10" s="11" t="n"/>
      <c r="CL10" s="11" t="n"/>
      <c r="CM10" s="11" t="n"/>
      <c r="CN10" s="11" t="n"/>
      <c r="CO10" s="11" t="n"/>
      <c r="CP10" s="11" t="n"/>
      <c r="CQ10" s="11" t="n"/>
      <c r="CR10" s="11" t="n"/>
      <c r="CS10" s="11" t="n"/>
      <c r="CT10" s="11" t="n"/>
      <c r="CU10" s="11" t="n"/>
      <c r="CV10" s="11" t="n"/>
      <c r="CW10" s="11" t="n"/>
      <c r="CX10" s="11" t="n"/>
      <c r="CY10" s="11" t="n"/>
      <c r="CZ10" s="11" t="n"/>
      <c r="DA10" s="11" t="n"/>
      <c r="DB10" s="11" t="n"/>
      <c r="DC10" s="11" t="n"/>
      <c r="DD10" s="11" t="n"/>
      <c r="DE10" s="11" t="n"/>
      <c r="DF10" s="11" t="n"/>
      <c r="DG10" s="11" t="n"/>
      <c r="DH10" s="11" t="n"/>
      <c r="DI10" s="11" t="n"/>
      <c r="DJ10" s="11" t="n"/>
      <c r="DK10" s="11" t="n"/>
      <c r="DL10" s="11" t="n"/>
      <c r="DM10" s="11" t="n"/>
      <c r="DN10" s="11" t="n"/>
      <c r="DO10" s="11" t="n"/>
      <c r="DP10" s="11" t="n"/>
      <c r="DQ10" s="11" t="n"/>
      <c r="DR10" s="11" t="n"/>
      <c r="DS10" s="11" t="n"/>
      <c r="DT10" s="11" t="n"/>
      <c r="DU10" s="11" t="n"/>
      <c r="DV10" s="11" t="n"/>
      <c r="DW10" s="11" t="n"/>
      <c r="DX10" s="11" t="n"/>
      <c r="DY10" s="11" t="n"/>
      <c r="DZ10" s="11" t="n"/>
      <c r="EA10" s="11" t="n"/>
      <c r="EB10" s="11" t="n"/>
      <c r="EC10" s="11" t="n"/>
      <c r="ED10" s="11" t="n"/>
      <c r="EE10" s="11" t="n"/>
      <c r="EF10" s="11" t="n"/>
      <c r="EG10" s="11" t="n"/>
      <c r="EH10" s="11" t="n"/>
      <c r="EI10" s="11" t="n"/>
      <c r="EJ10" s="11" t="n"/>
      <c r="EK10" s="11" t="n"/>
      <c r="EL10" s="11" t="n"/>
      <c r="EM10" s="11" t="n"/>
      <c r="EN10" s="11" t="n"/>
      <c r="EO10" s="11" t="n"/>
      <c r="EP10" s="11" t="n"/>
      <c r="EQ10" s="11" t="n"/>
      <c r="ER10" s="11" t="n"/>
      <c r="ES10" s="11" t="n"/>
      <c r="ET10" s="11" t="n"/>
      <c r="EU10" s="11" t="n"/>
      <c r="EV10" s="11" t="n"/>
      <c r="EW10" s="11" t="n"/>
      <c r="EX10" s="11" t="n"/>
      <c r="EY10" s="11" t="n"/>
      <c r="EZ10" s="11" t="n"/>
      <c r="FA10" s="11" t="n"/>
      <c r="FB10" s="11" t="n"/>
      <c r="FC10" s="11" t="n"/>
      <c r="FD10" s="11" t="n"/>
      <c r="FE10" s="11" t="n"/>
      <c r="FF10" s="11" t="n"/>
      <c r="FG10" s="11" t="n"/>
      <c r="FH10" s="11" t="n"/>
      <c r="FI10" s="11" t="n"/>
      <c r="FJ10" s="11" t="n"/>
      <c r="FK10" s="11" t="n"/>
      <c r="FL10" s="11" t="n"/>
      <c r="FM10" s="11" t="n"/>
      <c r="FN10" s="11" t="n"/>
      <c r="FO10" s="11" t="n"/>
      <c r="FP10" s="11" t="n"/>
      <c r="FQ10" s="11" t="n"/>
      <c r="FR10" s="11" t="n"/>
      <c r="FS10" s="11" t="n"/>
      <c r="FT10" s="11" t="n"/>
      <c r="FU10" s="11" t="n"/>
      <c r="FV10" s="11" t="n"/>
      <c r="FW10" s="11" t="n"/>
      <c r="FX10" s="11" t="n"/>
      <c r="FY10" s="11" t="n"/>
      <c r="FZ10" s="11" t="n"/>
      <c r="GA10" s="11" t="n"/>
      <c r="GB10" s="11" t="n"/>
      <c r="GC10" s="11" t="n"/>
      <c r="GD10" s="11" t="n"/>
      <c r="GE10" s="11" t="n"/>
      <c r="GF10" s="11" t="n"/>
      <c r="GG10" s="11" t="n"/>
      <c r="GH10" s="11" t="n"/>
      <c r="GI10" s="11" t="n"/>
      <c r="GJ10" s="11" t="n"/>
      <c r="GK10" s="11" t="n"/>
      <c r="GL10" s="11" t="n"/>
      <c r="GM10" s="11" t="n"/>
      <c r="GN10" s="11" t="n"/>
      <c r="GO10" s="11" t="n"/>
      <c r="GP10" s="11" t="n"/>
      <c r="GQ10" s="11" t="n"/>
      <c r="GR10" s="11" t="n"/>
      <c r="GS10" s="11" t="n"/>
      <c r="GT10" s="11" t="n"/>
      <c r="GU10" s="11" t="n"/>
      <c r="GV10" s="11" t="n"/>
      <c r="GW10" s="11" t="n"/>
      <c r="GX10" s="11" t="n"/>
      <c r="GY10" s="11" t="n"/>
      <c r="GZ10" s="11" t="n"/>
      <c r="HA10" s="11" t="n"/>
      <c r="HB10" s="11" t="n"/>
      <c r="HC10" s="11" t="n"/>
      <c r="HD10" s="11" t="n"/>
      <c r="HE10" s="11" t="n"/>
      <c r="HF10" s="11" t="n"/>
      <c r="HG10" s="11" t="n"/>
      <c r="HH10" s="11" t="n"/>
      <c r="HI10" s="11" t="n"/>
      <c r="HJ10" s="11" t="n"/>
      <c r="HK10" s="11" t="n"/>
      <c r="HL10" s="11" t="n"/>
      <c r="HM10" s="11" t="n"/>
      <c r="HN10" s="11" t="n"/>
      <c r="HO10" s="11" t="n"/>
      <c r="HP10" s="11" t="n"/>
      <c r="HQ10" s="11" t="n"/>
      <c r="HR10" s="11" t="n"/>
      <c r="HS10" s="11" t="n"/>
      <c r="HT10" s="11" t="n"/>
      <c r="HU10" s="11" t="n"/>
      <c r="HV10" s="11" t="n"/>
      <c r="HW10" s="11" t="n"/>
      <c r="HX10" s="11" t="n"/>
      <c r="HY10" s="11" t="n"/>
      <c r="HZ10" s="11" t="n"/>
      <c r="IA10" s="11" t="n"/>
      <c r="IB10" s="11" t="n"/>
      <c r="IC10" s="11" t="n"/>
      <c r="ID10" s="11" t="n"/>
      <c r="IE10" s="11" t="n"/>
      <c r="IF10" s="11" t="n"/>
      <c r="IG10" s="11" t="n"/>
      <c r="IH10" s="11" t="n"/>
      <c r="II10" s="11" t="n"/>
      <c r="IJ10" s="11" t="n"/>
      <c r="IK10" s="11" t="n"/>
      <c r="IL10" s="11" t="n"/>
      <c r="IM10" s="11" t="n"/>
      <c r="IN10" s="11" t="n"/>
      <c r="IO10" s="11" t="n"/>
      <c r="IP10" s="11" t="n"/>
      <c r="IQ10" s="11" t="n"/>
      <c r="IR10" s="11" t="n"/>
      <c r="IS10" s="11" t="n"/>
      <c r="IT10" s="11" t="n"/>
      <c r="IU10" s="11" t="n"/>
      <c r="IV10" s="11" t="n"/>
      <c r="IW10" s="11" t="n"/>
      <c r="IX10" s="11" t="n"/>
    </row>
    <row r="11" ht="23" customFormat="1" customHeight="1" s="33">
      <c r="A11" s="8" t="n"/>
      <c r="B11" s="3" t="inlineStr">
        <is>
          <t>Tarea 1</t>
        </is>
      </c>
      <c r="C11" s="2" t="n"/>
      <c r="D11" s="77" t="n"/>
      <c r="E11" s="77" t="n"/>
      <c r="F11" s="43">
        <f>IF(D11=0,0,E11-D11)</f>
        <v/>
      </c>
      <c r="G11" s="2" t="n"/>
      <c r="H11" s="2" t="n"/>
      <c r="I11" s="2" t="n"/>
      <c r="J11" s="33" t="n"/>
      <c r="K11" s="32" t="inlineStr">
        <is>
          <t>No iniciado</t>
        </is>
      </c>
      <c r="L11" s="8" t="n"/>
      <c r="M11" s="16" t="inlineStr">
        <is>
          <t>Alto</t>
        </is>
      </c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3" customFormat="1" customHeight="1" s="33">
      <c r="A12" s="8" t="n"/>
      <c r="B12" s="3" t="inlineStr">
        <is>
          <t>Tarea 2</t>
        </is>
      </c>
      <c r="C12" s="4" t="n"/>
      <c r="D12" s="78" t="n"/>
      <c r="E12" s="78" t="n"/>
      <c r="F12" s="43">
        <f>IF(D12=0,0,E12-D12)</f>
        <v/>
      </c>
      <c r="G12" s="3" t="n"/>
      <c r="H12" s="3" t="n"/>
      <c r="I12" s="2" t="n"/>
      <c r="J12" s="33" t="n"/>
      <c r="K12" s="3" t="inlineStr">
        <is>
          <t>En curso</t>
        </is>
      </c>
      <c r="L12" s="8" t="n"/>
      <c r="M12" s="17" t="inlineStr">
        <is>
          <t>Medio</t>
        </is>
      </c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3" customFormat="1" customHeight="1" s="33">
      <c r="A13" s="8" t="n"/>
      <c r="B13" s="3" t="inlineStr">
        <is>
          <t>Tarea 3</t>
        </is>
      </c>
      <c r="C13" s="4" t="n"/>
      <c r="D13" s="78" t="n"/>
      <c r="E13" s="78" t="n"/>
      <c r="F13" s="43">
        <f>IF(D13=0,0,E13-D13)</f>
        <v/>
      </c>
      <c r="G13" s="3" t="n"/>
      <c r="H13" s="3" t="n"/>
      <c r="I13" s="2" t="n"/>
      <c r="J13" s="33" t="n"/>
      <c r="K13" s="3" t="inlineStr">
        <is>
          <t>Íntegro</t>
        </is>
      </c>
      <c r="L13" s="8" t="n"/>
      <c r="M13" s="18" t="inlineStr">
        <is>
          <t>Bajo</t>
        </is>
      </c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3" customFormat="1" customHeight="1" s="33">
      <c r="A14" s="8" t="n"/>
      <c r="B14" s="3" t="inlineStr">
        <is>
          <t>Tarea 4</t>
        </is>
      </c>
      <c r="C14" s="13" t="n"/>
      <c r="D14" s="78" t="n"/>
      <c r="E14" s="78" t="n"/>
      <c r="F14" s="43">
        <f>IF(D14=0,0,E14-D14)</f>
        <v/>
      </c>
      <c r="G14" s="3" t="n"/>
      <c r="H14" s="3" t="n"/>
      <c r="I14" s="2" t="n"/>
      <c r="J14" s="33" t="n"/>
      <c r="K14" s="13" t="inlineStr">
        <is>
          <t>Atrasado</t>
        </is>
      </c>
      <c r="L14" s="8" t="n"/>
      <c r="M14" s="13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3" customFormat="1" customHeight="1" s="33">
      <c r="A15" s="8" t="n"/>
      <c r="B15" s="3" t="inlineStr">
        <is>
          <t>Tarea 5</t>
        </is>
      </c>
      <c r="C15" s="4" t="n"/>
      <c r="D15" s="78" t="n"/>
      <c r="E15" s="78" t="n"/>
      <c r="F15" s="43">
        <f>IF(D15=0,0,E15-D15)</f>
        <v/>
      </c>
      <c r="G15" s="3" t="n"/>
      <c r="H15" s="3" t="n"/>
      <c r="I15" s="2" t="n"/>
      <c r="J15" s="8" t="n"/>
      <c r="K15" s="13" t="inlineStr">
        <is>
          <t>En espera</t>
        </is>
      </c>
      <c r="L15" s="8" t="n"/>
      <c r="M15" s="10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3" customFormat="1" customHeight="1" s="33">
      <c r="A16" s="8" t="n"/>
      <c r="B16" s="3" t="inlineStr">
        <is>
          <t>Tarea 6</t>
        </is>
      </c>
      <c r="C16" s="4" t="n"/>
      <c r="D16" s="78" t="n"/>
      <c r="E16" s="78" t="n"/>
      <c r="F16" s="43">
        <f>IF(D16=0,0,E16-D16)</f>
        <v/>
      </c>
      <c r="G16" s="3" t="n"/>
      <c r="H16" s="3" t="n"/>
      <c r="I16" s="2" t="n"/>
      <c r="J16" s="8" t="n"/>
      <c r="K16" s="10" t="n"/>
      <c r="L16" s="8" t="n"/>
      <c r="M16" s="10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3" customFormat="1" customHeight="1" s="33">
      <c r="A17" s="8" t="n"/>
      <c r="B17" s="3" t="inlineStr">
        <is>
          <t>Tarea 7</t>
        </is>
      </c>
      <c r="C17" s="14" t="n"/>
      <c r="D17" s="78" t="n"/>
      <c r="E17" s="77" t="n"/>
      <c r="F17" s="43">
        <f>IF(D17=0,0,E17-D17)</f>
        <v/>
      </c>
      <c r="G17" s="3" t="n"/>
      <c r="H17" s="3" t="n"/>
      <c r="I17" s="2" t="n"/>
      <c r="J17" s="8" t="n"/>
      <c r="K17" s="10" t="n"/>
      <c r="L17" s="8" t="n"/>
      <c r="M17" s="10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3" customFormat="1" customHeight="1" s="33">
      <c r="A18" s="8" t="n"/>
      <c r="B18" s="3" t="inlineStr">
        <is>
          <t>Tarea 8</t>
        </is>
      </c>
      <c r="C18" s="14" t="n"/>
      <c r="D18" s="78" t="n"/>
      <c r="E18" s="77" t="n"/>
      <c r="F18" s="43">
        <f>IF(D18=0,0,E18-D18)</f>
        <v/>
      </c>
      <c r="G18" s="3" t="n"/>
      <c r="H18" s="3" t="n"/>
      <c r="I18" s="2" t="n"/>
      <c r="J18" s="8" t="n"/>
      <c r="K18" s="10" t="n"/>
      <c r="L18" s="8" t="n"/>
      <c r="M18" s="10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3" customFormat="1" customHeight="1" s="33">
      <c r="A19" s="8" t="n"/>
      <c r="B19" s="3" t="inlineStr">
        <is>
          <t>Tarea 9</t>
        </is>
      </c>
      <c r="C19" s="14" t="n"/>
      <c r="D19" s="78" t="n"/>
      <c r="E19" s="77" t="n"/>
      <c r="F19" s="43">
        <f>IF(D19=0,0,E19-D19)</f>
        <v/>
      </c>
      <c r="G19" s="3" t="n"/>
      <c r="H19" s="3" t="n"/>
      <c r="I19" s="2" t="n"/>
      <c r="J19" s="8" t="n"/>
      <c r="K19" s="10" t="n"/>
      <c r="L19" s="8" t="n"/>
      <c r="M19" s="10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3" customFormat="1" customHeight="1" s="33">
      <c r="A20" s="8" t="n"/>
      <c r="B20" s="3" t="inlineStr">
        <is>
          <t>Tarea 10</t>
        </is>
      </c>
      <c r="C20" s="14" t="n"/>
      <c r="D20" s="78" t="n"/>
      <c r="E20" s="77" t="n"/>
      <c r="F20" s="43">
        <f>IF(D20=0,0,E20-D20)</f>
        <v/>
      </c>
      <c r="G20" s="3" t="n"/>
      <c r="H20" s="3" t="n"/>
      <c r="I20" s="2" t="n"/>
      <c r="J20" s="8" t="n"/>
      <c r="K20" s="10" t="n"/>
      <c r="L20" s="8" t="n"/>
      <c r="M20" s="10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3" customFormat="1" customHeight="1" s="33">
      <c r="A21" s="8" t="n"/>
      <c r="B21" s="3" t="inlineStr">
        <is>
          <t>Tarea 11</t>
        </is>
      </c>
      <c r="C21" s="14" t="n"/>
      <c r="D21" s="78" t="n"/>
      <c r="E21" s="77" t="n"/>
      <c r="F21" s="43">
        <f>IF(D21=0,0,E21-D21)</f>
        <v/>
      </c>
      <c r="G21" s="3" t="n"/>
      <c r="H21" s="3" t="n"/>
      <c r="I21" s="2" t="n"/>
      <c r="J21" s="8" t="n"/>
      <c r="K21" s="10" t="n"/>
      <c r="L21" s="8" t="n"/>
      <c r="M21" s="10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3" customFormat="1" customHeight="1" s="33">
      <c r="A22" s="8" t="n"/>
      <c r="B22" s="3" t="inlineStr">
        <is>
          <t>Tarea 12</t>
        </is>
      </c>
      <c r="C22" s="14" t="n"/>
      <c r="D22" s="78" t="n"/>
      <c r="E22" s="77" t="n"/>
      <c r="F22" s="43">
        <f>IF(D22=0,0,E22-D22)</f>
        <v/>
      </c>
      <c r="G22" s="3" t="n"/>
      <c r="H22" s="3" t="n"/>
      <c r="I22" s="2" t="n"/>
      <c r="J22" s="8" t="n"/>
      <c r="K22" s="10" t="n"/>
      <c r="L22" s="8" t="n"/>
      <c r="M22" s="10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3" customFormat="1" customHeight="1" s="33">
      <c r="A23" s="8" t="n"/>
      <c r="B23" s="3" t="inlineStr">
        <is>
          <t>Tarea 13</t>
        </is>
      </c>
      <c r="C23" s="14" t="n"/>
      <c r="D23" s="78" t="n"/>
      <c r="E23" s="77" t="n"/>
      <c r="F23" s="43">
        <f>IF(D23=0,0,E23-D23)</f>
        <v/>
      </c>
      <c r="G23" s="3" t="n"/>
      <c r="H23" s="3" t="n"/>
      <c r="I23" s="2" t="n"/>
      <c r="J23" s="8" t="n"/>
      <c r="K23" s="10" t="n"/>
      <c r="L23" s="10" t="n"/>
      <c r="M23" s="10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3" customFormat="1" customHeight="1" s="33">
      <c r="A24" s="8" t="n"/>
      <c r="B24" s="3" t="inlineStr">
        <is>
          <t>Tarea 14</t>
        </is>
      </c>
      <c r="C24" s="14" t="n"/>
      <c r="D24" s="78" t="n"/>
      <c r="E24" s="77" t="n"/>
      <c r="F24" s="43">
        <f>IF(D24=0,0,E24-D24)</f>
        <v/>
      </c>
      <c r="G24" s="3" t="n"/>
      <c r="H24" s="3" t="n"/>
      <c r="I24" s="2" t="n"/>
      <c r="J24" s="8" t="n"/>
      <c r="K24" s="10" t="n"/>
      <c r="L24" s="10" t="n"/>
      <c r="M24" s="10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3" customFormat="1" customHeight="1" s="33">
      <c r="A25" s="8" t="n"/>
      <c r="B25" s="3" t="inlineStr">
        <is>
          <t>Tarea 15</t>
        </is>
      </c>
      <c r="C25" s="13" t="n"/>
      <c r="D25" s="78" t="n"/>
      <c r="E25" s="77" t="n"/>
      <c r="F25" s="43">
        <f>IF(D25=0,0,E25-D25)</f>
        <v/>
      </c>
      <c r="G25" s="3" t="n"/>
      <c r="H25" s="3" t="n"/>
      <c r="I25" s="2" t="n"/>
      <c r="J25" s="8" t="n"/>
      <c r="K25" s="10" t="n"/>
      <c r="L25" s="10" t="n"/>
      <c r="M25" s="10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3" customFormat="1" customHeight="1" s="33">
      <c r="A26" s="8" t="n"/>
      <c r="B26" s="3" t="inlineStr">
        <is>
          <t>Tarea 16</t>
        </is>
      </c>
      <c r="C26" s="13" t="n"/>
      <c r="D26" s="78" t="n"/>
      <c r="E26" s="77" t="n"/>
      <c r="F26" s="43">
        <f>IF(D26=0,0,E26-D26)</f>
        <v/>
      </c>
      <c r="G26" s="3" t="n"/>
      <c r="H26" s="3" t="n"/>
      <c r="I26" s="2" t="n"/>
      <c r="J26" s="8" t="n"/>
      <c r="K26" s="10" t="n"/>
      <c r="L26" s="10" t="n"/>
      <c r="M26" s="10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23" customFormat="1" customHeight="1" s="33">
      <c r="A27" s="8" t="n"/>
      <c r="B27" s="3" t="inlineStr">
        <is>
          <t>Tarea 17</t>
        </is>
      </c>
      <c r="C27" s="13" t="n"/>
      <c r="D27" s="78" t="n"/>
      <c r="E27" s="77" t="n"/>
      <c r="F27" s="43">
        <f>IF(D27=0,0,E27-D27)</f>
        <v/>
      </c>
      <c r="G27" s="3" t="n"/>
      <c r="H27" s="3" t="n"/>
      <c r="I27" s="2" t="n"/>
      <c r="J27" s="8" t="n"/>
      <c r="K27" s="10" t="n"/>
      <c r="L27" s="10" t="n"/>
      <c r="M27" s="10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</row>
    <row r="28" ht="23" customFormat="1" customHeight="1" s="33">
      <c r="A28" s="8" t="n"/>
      <c r="B28" s="3" t="inlineStr">
        <is>
          <t>Tarea 18</t>
        </is>
      </c>
      <c r="C28" s="13" t="n"/>
      <c r="D28" s="78" t="n"/>
      <c r="E28" s="77" t="n"/>
      <c r="F28" s="43">
        <f>IF(D28=0,0,E28-D28)</f>
        <v/>
      </c>
      <c r="G28" s="3" t="n"/>
      <c r="H28" s="3" t="n"/>
      <c r="I28" s="2" t="n"/>
      <c r="J28" s="8" t="n"/>
      <c r="K28" s="10" t="n"/>
      <c r="L28" s="10" t="n"/>
      <c r="M28" s="10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</row>
    <row r="29" ht="23" customFormat="1" customHeight="1" s="33">
      <c r="A29" s="8" t="n"/>
      <c r="B29" s="3" t="inlineStr">
        <is>
          <t>Tarea 19</t>
        </is>
      </c>
      <c r="C29" s="13" t="n"/>
      <c r="D29" s="78" t="n"/>
      <c r="E29" s="77" t="n"/>
      <c r="F29" s="43">
        <f>IF(D29=0,0,E29-D29)</f>
        <v/>
      </c>
      <c r="G29" s="3" t="n"/>
      <c r="H29" s="3" t="n"/>
      <c r="I29" s="2" t="n"/>
      <c r="J29" s="8" t="n"/>
      <c r="K29" s="10" t="n"/>
      <c r="L29" s="10" t="n"/>
      <c r="M29" s="10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</row>
    <row r="30" ht="23" customFormat="1" customHeight="1" s="33">
      <c r="A30" s="8" t="n"/>
      <c r="B30" s="3" t="inlineStr">
        <is>
          <t>Tarea 20</t>
        </is>
      </c>
      <c r="C30" s="13" t="n"/>
      <c r="D30" s="78" t="n"/>
      <c r="E30" s="77" t="n"/>
      <c r="F30" s="43">
        <f>IF(D30=0,0,E30-D30)</f>
        <v/>
      </c>
      <c r="G30" s="3" t="n"/>
      <c r="H30" s="3" t="n"/>
      <c r="I30" s="2" t="n"/>
      <c r="J30" s="8" t="n"/>
      <c r="K30" s="10" t="n"/>
      <c r="L30" s="10" t="n"/>
      <c r="M30" s="10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 ht="25" customHeight="1" s="69">
      <c r="A32" s="10" t="n"/>
      <c r="B32" s="34" t="inlineStr">
        <is>
          <t>ESTADO DE LA TAREA %</t>
        </is>
      </c>
      <c r="C32" s="20" t="inlineStr">
        <is>
          <t>se rellena automáticamente</t>
        </is>
      </c>
      <c r="D32" s="10" t="n"/>
      <c r="E32" s="10" t="n"/>
      <c r="F32" s="34" t="inlineStr">
        <is>
          <t>PRESUPUESTO</t>
        </is>
      </c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 ht="23" customFormat="1" customHeight="1" s="19">
      <c r="B33" s="57" t="inlineStr">
        <is>
          <t>ESTADO</t>
        </is>
      </c>
      <c r="C33" s="58" t="inlineStr">
        <is>
          <t>CONTAR</t>
        </is>
      </c>
      <c r="D33" s="58" t="inlineStr">
        <is>
          <t>%</t>
        </is>
      </c>
      <c r="F33" s="48" t="inlineStr">
        <is>
          <t>PLANIFICADO</t>
        </is>
      </c>
      <c r="G33" s="46" t="n">
        <v>0</v>
      </c>
    </row>
    <row r="34" ht="23" customFormat="1" customHeight="1" s="19" thickBot="1">
      <c r="B34" s="36" t="inlineStr">
        <is>
          <t>No iniciado</t>
        </is>
      </c>
      <c r="C34" s="51">
        <f>COUNTIF(G11:G30, "No iniciado")</f>
        <v/>
      </c>
      <c r="D34" s="52">
        <f>IFERROR(C34/C39,"")</f>
        <v/>
      </c>
      <c r="F34" s="49" t="inlineStr">
        <is>
          <t>REAL</t>
        </is>
      </c>
      <c r="G34" s="47" t="n">
        <v>0</v>
      </c>
    </row>
    <row r="35" ht="23" customFormat="1" customHeight="1" s="19">
      <c r="B35" s="3" t="inlineStr">
        <is>
          <t>En curso</t>
        </is>
      </c>
      <c r="C35" s="51">
        <f>COUNTIF(G11:G30, "En curso")</f>
        <v/>
      </c>
      <c r="D35" s="52">
        <f>IFERROR(C35/C39,"")</f>
        <v/>
      </c>
    </row>
    <row r="36" ht="23" customFormat="1" customHeight="1" s="19">
      <c r="B36" s="37" t="inlineStr">
        <is>
          <t>Íntegro</t>
        </is>
      </c>
      <c r="C36" s="51">
        <f>COUNTIF(G11:G30, "Íntegro")</f>
        <v/>
      </c>
      <c r="D36" s="52">
        <f>IFERROR(C36/C39,"")</f>
        <v/>
      </c>
    </row>
    <row r="37" ht="23" customFormat="1" customHeight="1" s="19">
      <c r="B37" s="38" t="inlineStr">
        <is>
          <t>Atrasado</t>
        </is>
      </c>
      <c r="C37" s="51">
        <f>COUNTIF(G11:G30, "Atrasado")</f>
        <v/>
      </c>
      <c r="D37" s="52">
        <f>IFERROR(C37/C39,"")</f>
        <v/>
      </c>
    </row>
    <row r="38" ht="23" customFormat="1" customHeight="1" s="19" thickBot="1">
      <c r="B38" s="39" t="inlineStr">
        <is>
          <t>En espera</t>
        </is>
      </c>
      <c r="C38" s="53">
        <f>COUNTIF(G11:G30, "En espera")</f>
        <v/>
      </c>
      <c r="D38" s="54">
        <f>IFERROR(C38/C39,"")</f>
        <v/>
      </c>
    </row>
    <row r="39" ht="23" customFormat="1" customHeight="1" s="19">
      <c r="B39" s="45" t="inlineStr">
        <is>
          <t>TOTAL</t>
        </is>
      </c>
      <c r="C39" s="55">
        <f>SUM(C34:C38)</f>
        <v/>
      </c>
      <c r="D39" s="56">
        <f>SUM(D34:D38)</f>
        <v/>
      </c>
    </row>
    <row r="40" customFormat="1" s="19"/>
    <row r="41" ht="25" customHeight="1" s="69">
      <c r="A41" s="10" t="n"/>
      <c r="B41" s="34" t="inlineStr">
        <is>
          <t>PRIORIDAD DE LA TAREA %</t>
        </is>
      </c>
      <c r="C41" s="20" t="inlineStr">
        <is>
          <t>se rellena automáticamente</t>
        </is>
      </c>
      <c r="D41" s="10" t="n"/>
      <c r="E41" s="10" t="n"/>
      <c r="F41" s="64" t="inlineStr">
        <is>
          <t>ARTÍCULOS PENDIENTES</t>
        </is>
      </c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 ht="23" customFormat="1" customHeight="1" s="19">
      <c r="B42" s="57" t="inlineStr">
        <is>
          <t>PRIORIDAD</t>
        </is>
      </c>
      <c r="C42" s="58" t="inlineStr">
        <is>
          <t>CONTAR</t>
        </is>
      </c>
      <c r="D42" s="58" t="inlineStr">
        <is>
          <t>%</t>
        </is>
      </c>
      <c r="F42" s="66" t="inlineStr">
        <is>
          <t>Decisiones</t>
        </is>
      </c>
      <c r="G42" s="46" t="n">
        <v>0</v>
      </c>
    </row>
    <row r="43" ht="23" customFormat="1" customHeight="1" s="19">
      <c r="B43" s="16" t="inlineStr">
        <is>
          <t>Alto</t>
        </is>
      </c>
      <c r="C43" s="51">
        <f>COUNTIF(H11:H30, "Alto")</f>
        <v/>
      </c>
      <c r="D43" s="52">
        <f>IFERROR(C43/C47,"")</f>
        <v/>
      </c>
      <c r="F43" s="65" t="inlineStr">
        <is>
          <t>Acciones</t>
        </is>
      </c>
      <c r="G43" s="46" t="n">
        <v>0</v>
      </c>
    </row>
    <row r="44" ht="23" customFormat="1" customHeight="1" s="19">
      <c r="B44" s="17" t="inlineStr">
        <is>
          <t>Medio</t>
        </is>
      </c>
      <c r="C44" s="51">
        <f>COUNTIF(H11:H30, "Medio")</f>
        <v/>
      </c>
      <c r="D44" s="52">
        <f>IFERROR(C44/C47,"")</f>
        <v/>
      </c>
      <c r="F44" s="67" t="inlineStr">
        <is>
          <t xml:space="preserve">Solicitudes de cambio </t>
        </is>
      </c>
      <c r="G44" s="46" t="n">
        <v>0</v>
      </c>
    </row>
    <row r="45" ht="23" customFormat="1" customHeight="1" s="19">
      <c r="B45" s="18" t="inlineStr">
        <is>
          <t>Bajo</t>
        </is>
      </c>
      <c r="C45" s="51">
        <f>COUNTIF(H11:H30, "Bajo")</f>
        <v/>
      </c>
      <c r="D45" s="52">
        <f>IFERROR(C45/C47,"")</f>
        <v/>
      </c>
      <c r="F45" s="10" t="n"/>
      <c r="G45" s="10" t="n"/>
    </row>
    <row r="46" ht="23" customFormat="1" customHeight="1" s="19" thickBot="1">
      <c r="B46" s="50" t="n"/>
      <c r="C46" s="53">
        <f>COUNTIF(H11:H30, "...")</f>
        <v/>
      </c>
      <c r="D46" s="54">
        <f>IFERROR(C46/C47,"")</f>
        <v/>
      </c>
      <c r="F46" s="10" t="n"/>
      <c r="G46" s="10" t="n"/>
    </row>
    <row r="47" ht="23" customFormat="1" customHeight="1" s="19">
      <c r="B47" s="45" t="inlineStr">
        <is>
          <t>TOTAL</t>
        </is>
      </c>
      <c r="C47" s="55">
        <f>SUM(C43:C46)</f>
        <v/>
      </c>
      <c r="D47" s="56">
        <f>SUM(D43:D46)</f>
        <v/>
      </c>
      <c r="F47" s="10" t="n"/>
      <c r="G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</sheetData>
  <conditionalFormatting sqref="G11:G22 K11:K15">
    <cfRule type="containsText" priority="17" operator="containsText" dxfId="7" text="Overdue">
      <formula>NOT(ISERROR(SEARCH("Overdue",G11)))</formula>
    </cfRule>
    <cfRule type="containsText" priority="21" operator="containsText" dxfId="6" text="On Hold">
      <formula>NOT(ISERROR(SEARCH("On Hold",G11)))</formula>
    </cfRule>
    <cfRule type="containsText" priority="22" operator="containsText" dxfId="5" text="Complete">
      <formula>NOT(ISERROR(SEARCH("Complete",G11)))</formula>
    </cfRule>
    <cfRule type="containsText" priority="23" operator="containsText" dxfId="4" text="In Progress">
      <formula>NOT(ISERROR(SEARCH("In Progress",G11)))</formula>
    </cfRule>
    <cfRule type="containsText" priority="24" operator="containsText" dxfId="3" text="Not Started">
      <formula>NOT(ISERROR(SEARCH("Not Started",G11)))</formula>
    </cfRule>
  </conditionalFormatting>
  <conditionalFormatting sqref="H11:H22 M11:M14">
    <cfRule type="containsText" priority="18" operator="containsText" dxfId="2" text="Low">
      <formula>NOT(ISERROR(SEARCH("Low",H11)))</formula>
    </cfRule>
    <cfRule type="containsText" priority="19" operator="containsText" dxfId="1" text="Medium">
      <formula>NOT(ISERROR(SEARCH("Medium",H11)))</formula>
    </cfRule>
    <cfRule type="containsText" priority="20" operator="containsText" dxfId="0" text="High">
      <formula>NOT(ISERROR(SEARCH("High",H11)))</formula>
    </cfRule>
  </conditionalFormatting>
  <conditionalFormatting sqref="B34:B38">
    <cfRule type="containsText" priority="12" operator="containsText" dxfId="7" text="Overdue">
      <formula>NOT(ISERROR(SEARCH("Overdue",B34)))</formula>
    </cfRule>
    <cfRule type="containsText" priority="13" operator="containsText" dxfId="6" text="On Hold">
      <formula>NOT(ISERROR(SEARCH("On Hold",B34)))</formula>
    </cfRule>
    <cfRule type="containsText" priority="14" operator="containsText" dxfId="5" text="Complete">
      <formula>NOT(ISERROR(SEARCH("Complete",B34)))</formula>
    </cfRule>
    <cfRule type="containsText" priority="15" operator="containsText" dxfId="4" text="In Progress">
      <formula>NOT(ISERROR(SEARCH("In Progress",B34)))</formula>
    </cfRule>
    <cfRule type="containsText" priority="16" operator="containsText" dxfId="3" text="Not Started">
      <formula>NOT(ISERROR(SEARCH("Not Started",B34)))</formula>
    </cfRule>
  </conditionalFormatting>
  <conditionalFormatting sqref="B43:B46">
    <cfRule type="containsText" priority="9" operator="containsText" dxfId="2" text="Low">
      <formula>NOT(ISERROR(SEARCH("Low",B43)))</formula>
    </cfRule>
    <cfRule type="containsText" priority="10" operator="containsText" dxfId="1" text="Medium">
      <formula>NOT(ISERROR(SEARCH("Medium",B43)))</formula>
    </cfRule>
    <cfRule type="containsText" priority="11" operator="containsText" dxfId="0" text="High">
      <formula>NOT(ISERROR(SEARCH("High",B43)))</formula>
    </cfRule>
  </conditionalFormatting>
  <conditionalFormatting sqref="G23:G30">
    <cfRule type="containsText" priority="1" operator="containsText" dxfId="7" text="Overdue">
      <formula>NOT(ISERROR(SEARCH("Overdue",G23)))</formula>
    </cfRule>
    <cfRule type="containsText" priority="5" operator="containsText" dxfId="6" text="On Hold">
      <formula>NOT(ISERROR(SEARCH("On Hold",G23)))</formula>
    </cfRule>
    <cfRule type="containsText" priority="6" operator="containsText" dxfId="5" text="Complete">
      <formula>NOT(ISERROR(SEARCH("Complete",G23)))</formula>
    </cfRule>
    <cfRule type="containsText" priority="7" operator="containsText" dxfId="4" text="In Progress">
      <formula>NOT(ISERROR(SEARCH("In Progress",G23)))</formula>
    </cfRule>
    <cfRule type="containsText" priority="8" operator="containsText" dxfId="3" text="Not Started">
      <formula>NOT(ISERROR(SEARCH("Not Started",G23)))</formula>
    </cfRule>
  </conditionalFormatting>
  <conditionalFormatting sqref="H23:H30">
    <cfRule type="containsText" priority="2" operator="containsText" dxfId="2" text="Low">
      <formula>NOT(ISERROR(SEARCH("Low",H23)))</formula>
    </cfRule>
    <cfRule type="containsText" priority="3" operator="containsText" dxfId="1" text="Medium">
      <formula>NOT(ISERROR(SEARCH("Medium",H23)))</formula>
    </cfRule>
    <cfRule type="containsText" priority="4" operator="containsText" dxfId="0" text="High">
      <formula>NOT(ISERROR(SEARCH("High",H23)))</formula>
    </cfRule>
  </conditionalFormatting>
  <dataValidations count="2">
    <dataValidation sqref="H11:H30" showErrorMessage="1" showInputMessage="1" allowBlank="0" type="list">
      <formula1>$M$11:$M$14</formula1>
    </dataValidation>
    <dataValidation sqref="G11:G30" showErrorMessage="1" showInputMessage="1" allowBlank="0" type="list">
      <formula1>$K$11:$K$15</formula1>
    </dataValidation>
  </dataValidations>
  <pageMargins left="0.3" right="0.3" top="0.3" bottom="0.3" header="0" footer="0"/>
  <pageSetup orientation="landscape" scale="66" fitToHeight="0" horizontalDpi="4294967292" verticalDpi="4294967292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C8" sqref="C8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69"/>
    <row r="2" ht="93" customHeight="1" s="69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2019-08-11T03:08:57Z</dcterms:modified>
  <cp:lastModifiedBy>ragaz</cp:lastModifiedBy>
</cp:coreProperties>
</file>